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26" documentId="10_ncr:200_{8F0DFA83-D095-4DFA-B768-E9B0D3DF911C}" xr6:coauthVersionLast="47" xr6:coauthVersionMax="47" xr10:uidLastSave="{92A6AD47-F30E-4E39-92A7-1EF8FFB9CCBB}"/>
  <bookViews>
    <workbookView xWindow="-120" yWindow="-120" windowWidth="20730" windowHeight="11160" tabRatio="715" xr2:uid="{00000000-000D-0000-FFFF-FFFF00000000}"/>
  </bookViews>
  <sheets>
    <sheet name="CARATULA" sheetId="18" r:id="rId1"/>
    <sheet name="INDICE" sheetId="17" r:id="rId2"/>
    <sheet name="01" sheetId="14" r:id="rId3"/>
    <sheet name="02" sheetId="16" r:id="rId4"/>
    <sheet name="03" sheetId="19" r:id="rId5"/>
    <sheet name="04" sheetId="20" r:id="rId6"/>
    <sheet name="05" sheetId="21" r:id="rId7"/>
    <sheet name="06" sheetId="2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1" i="21" l="1"/>
  <c r="L493" i="22" l="1"/>
  <c r="C9" i="16"/>
  <c r="D112" i="21"/>
  <c r="C112" i="21"/>
  <c r="C19" i="16" l="1"/>
  <c r="M1138" i="22" l="1"/>
  <c r="L1138" i="22"/>
  <c r="K1138" i="22"/>
  <c r="J1138" i="22"/>
  <c r="D189" i="21"/>
  <c r="E8" i="19"/>
  <c r="K493" i="22"/>
  <c r="J493" i="22"/>
  <c r="M493" i="22"/>
  <c r="D119" i="21" l="1"/>
  <c r="C119" i="21"/>
  <c r="D138" i="21"/>
  <c r="D133" i="21"/>
  <c r="D127" i="21"/>
  <c r="B4" i="16" l="1"/>
  <c r="B4" i="19" s="1"/>
  <c r="B4" i="20" s="1"/>
  <c r="C133" i="21" l="1"/>
  <c r="C127" i="21"/>
  <c r="C19" i="14" l="1"/>
  <c r="E79" i="21" l="1"/>
  <c r="D13" i="14" l="1"/>
  <c r="C13" i="14"/>
  <c r="C20" i="14" s="1"/>
  <c r="D149" i="21" l="1"/>
  <c r="D145" i="21"/>
  <c r="D134" i="21"/>
  <c r="D128" i="21"/>
  <c r="C24" i="20"/>
  <c r="D19" i="14" l="1"/>
  <c r="D20" i="14" s="1"/>
  <c r="D21" i="14" s="1"/>
  <c r="D29" i="20" l="1"/>
  <c r="D24" i="20"/>
  <c r="D7" i="16"/>
  <c r="D7" i="20" s="1"/>
  <c r="C7" i="16"/>
  <c r="C7" i="20" s="1"/>
  <c r="D31" i="20" l="1"/>
  <c r="C145" i="21"/>
  <c r="D139" i="21" l="1"/>
  <c r="C138" i="21"/>
  <c r="D79" i="21"/>
  <c r="C29" i="20"/>
  <c r="C31" i="20" s="1"/>
  <c r="C12" i="19"/>
  <c r="C21" i="14"/>
  <c r="E78" i="21" l="1"/>
  <c r="D106" i="21" s="1"/>
  <c r="D78" i="21"/>
  <c r="C106" i="21" s="1"/>
  <c r="C126" i="21" l="1"/>
  <c r="C132" i="21" s="1"/>
  <c r="C137" i="21" s="1"/>
  <c r="C142" i="21" s="1"/>
  <c r="C147" i="21" s="1"/>
  <c r="C116" i="21"/>
  <c r="D126" i="21"/>
  <c r="D132" i="21" s="1"/>
  <c r="D137" i="21" s="1"/>
  <c r="D142" i="21" s="1"/>
  <c r="D147" i="21" s="1"/>
  <c r="D116" i="21"/>
  <c r="C139" i="21"/>
  <c r="C149" i="21"/>
  <c r="E81" i="21" l="1"/>
  <c r="C13" i="19"/>
  <c r="D19" i="16"/>
  <c r="D12" i="16"/>
  <c r="D20" i="16" l="1"/>
  <c r="C128" i="21" l="1"/>
  <c r="C12" i="16"/>
  <c r="C20" i="16" s="1"/>
  <c r="C134" i="21"/>
  <c r="D81" i="21"/>
  <c r="D13" i="19" l="1"/>
  <c r="E14" i="19" s="1"/>
</calcChain>
</file>

<file path=xl/sharedStrings.xml><?xml version="1.0" encoding="utf-8"?>
<sst xmlns="http://schemas.openxmlformats.org/spreadsheetml/2006/main" count="6335" uniqueCount="232">
  <si>
    <t>ACTIVO</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</si>
  <si>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</si>
  <si>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</si>
  <si>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</si>
  <si>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</si>
  <si>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</si>
  <si>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</si>
  <si>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</si>
  <si>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</si>
  <si>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</si>
  <si>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</si>
  <si>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</si>
  <si>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</si>
  <si>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</si>
  <si>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</si>
  <si>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</si>
  <si>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</si>
  <si>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</si>
  <si>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</si>
  <si>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</si>
  <si>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</si>
  <si>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</si>
  <si>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</si>
  <si>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</si>
  <si>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</si>
  <si>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</si>
  <si>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</si>
  <si>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</si>
  <si>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</si>
  <si>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</si>
  <si>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</si>
  <si>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</si>
  <si>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</si>
  <si>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</si>
  <si>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</si>
  <si>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</si>
  <si>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</si>
  <si>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</si>
  <si>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</si>
  <si>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</si>
  <si>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</si>
  <si>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</si>
  <si>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Tipo de cambio comprador</t>
  </si>
  <si>
    <t xml:space="preserve">Tipo de cambio vendedor       </t>
  </si>
  <si>
    <t>Otros</t>
  </si>
  <si>
    <t>MES</t>
  </si>
  <si>
    <t>TOTAL</t>
  </si>
  <si>
    <t>VALOR CUOTA</t>
  </si>
  <si>
    <t>PATRIMONIO NETO DEL FONDO</t>
  </si>
  <si>
    <t>N° DE PARTICIPES</t>
  </si>
  <si>
    <t>1er. TRIMESTRE</t>
  </si>
  <si>
    <t>Enero</t>
  </si>
  <si>
    <t>Febrero</t>
  </si>
  <si>
    <t>Marzo</t>
  </si>
  <si>
    <t>CUENTAS</t>
  </si>
  <si>
    <t>Instrumento</t>
  </si>
  <si>
    <t>Emisor</t>
  </si>
  <si>
    <t>Sector</t>
  </si>
  <si>
    <t>País</t>
  </si>
  <si>
    <t>Fecha
Compra</t>
  </si>
  <si>
    <t>Fecha
 Vto.</t>
  </si>
  <si>
    <t>Moneda</t>
  </si>
  <si>
    <t>Monto</t>
  </si>
  <si>
    <t>Val. Compra</t>
  </si>
  <si>
    <t>Val. Contable</t>
  </si>
  <si>
    <t>Val. Nominal</t>
  </si>
  <si>
    <t>Intereses vencimientos de cupones</t>
  </si>
  <si>
    <t>Intereses Devengados</t>
  </si>
  <si>
    <t>Ganancia ordinaria del período</t>
  </si>
  <si>
    <t>(Aumento) Disminución Deudores por operaciones</t>
  </si>
  <si>
    <t>Banco Itaú</t>
  </si>
  <si>
    <t>TOTAL PASIVO</t>
  </si>
  <si>
    <t>ESTADO DEL ACTIVO NETO</t>
  </si>
  <si>
    <t>ESTADO DE INGRESOS Y EGRESOS</t>
  </si>
  <si>
    <t>ESTADO DE VARIACIÓN DEL ACTIVO NETO</t>
  </si>
  <si>
    <t>ESTADO DE FLUJO DE EFECTIVO</t>
  </si>
  <si>
    <t>En Gs.</t>
  </si>
  <si>
    <t>NOTAS A LOS ESTADOS FINANCIEROS</t>
  </si>
  <si>
    <t>1) Información Básica del Fondo</t>
  </si>
  <si>
    <t>2) Información sobre la Administradora</t>
  </si>
  <si>
    <t xml:space="preserve">    2.1) Información General</t>
  </si>
  <si>
    <t xml:space="preserve">    2.2) Entidad encargada de la Custodia</t>
  </si>
  <si>
    <t>3) Criterios Contables Aplicados</t>
  </si>
  <si>
    <t>No se incurrió en ningún cambio de procedimientos en la aplicación contable y/o estimación contable en referencia a los Estados Contables anteriores al presente.</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</si>
  <si>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</si>
  <si>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</si>
  <si>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</si>
  <si>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a) Posición en Moneda Extranjera:</t>
  </si>
  <si>
    <t>b) Diferencia de Cambio en Moneda Extranjera:</t>
  </si>
  <si>
    <t>_Gastos Operacionales y comisión de la Sociedad Administradora:</t>
  </si>
  <si>
    <t>_Información Estadística</t>
  </si>
  <si>
    <t>4) Composición de las Cuentas</t>
  </si>
  <si>
    <t>Resultado por Tenencia</t>
  </si>
  <si>
    <t>OTROS INGRESOS</t>
  </si>
  <si>
    <t>OTROS EGRESOS</t>
  </si>
  <si>
    <t>FONDO MUTUO CRECIMIENTO RENTA FIJA EN GUARANÍES</t>
  </si>
  <si>
    <t>El informe corresponde al Fondo Mutuo Crecimiento Renta Fija en Guaraníes, por ende las operaciones están realizadas exclusivamente en moneda local.</t>
  </si>
  <si>
    <t>La comisión de administración que se está utilizando es de 2,75% anual IVA incluido. Esta comisión se calcula diariamente de los fondos bajo manejo y se pagan mensualmente a la administradora, generalmente el primer día hábil siguiente al cierre del mes anterior.</t>
  </si>
  <si>
    <t>COMPOSICION DE LAS INVERSIONES DEL FONDO</t>
  </si>
  <si>
    <t>(GUARANIES)</t>
  </si>
  <si>
    <t>Cargos por Rescate</t>
  </si>
  <si>
    <t>ESTADO DE INGRESO Y EGRESOS</t>
  </si>
  <si>
    <t>01</t>
  </si>
  <si>
    <t>02</t>
  </si>
  <si>
    <t>03</t>
  </si>
  <si>
    <t>04</t>
  </si>
  <si>
    <t>05</t>
  </si>
  <si>
    <t>06</t>
  </si>
  <si>
    <t>INDICE</t>
  </si>
  <si>
    <t>Intereses Op Repo</t>
  </si>
  <si>
    <t>A la fecha del presente informe no se cuenta con saldos que reportar</t>
  </si>
  <si>
    <t>Ajuste por Redondeo Decimales</t>
  </si>
  <si>
    <t>Ventas de Instrumentos</t>
  </si>
  <si>
    <t>Banco GNB</t>
  </si>
  <si>
    <t>Banco Visión</t>
  </si>
  <si>
    <t>Fecha de Operación</t>
  </si>
  <si>
    <t>Monto Inicial</t>
  </si>
  <si>
    <t>Valor Contable</t>
  </si>
  <si>
    <t>Fecha de Vencimiento</t>
  </si>
  <si>
    <t>ANEXO I</t>
  </si>
  <si>
    <t>Inversiones Anexo I</t>
  </si>
  <si>
    <t>07</t>
  </si>
  <si>
    <t>COMPOSICIÓN DE LAS INVERSIONES OP REPO ANEXOII</t>
  </si>
  <si>
    <t>Contratos en Reporto</t>
  </si>
  <si>
    <t>Ajuste Dif Cupón</t>
  </si>
  <si>
    <t>ÍNDICE</t>
  </si>
  <si>
    <t>Las 4 Notas, el Anexo I y II que acompañan son parte integrante de estos Estados Financieros</t>
  </si>
  <si>
    <t>Redondeo Decimales (+)</t>
  </si>
  <si>
    <t>2do. TRIMESTRE</t>
  </si>
  <si>
    <t>Abril</t>
  </si>
  <si>
    <t>Mayo</t>
  </si>
  <si>
    <t>Junio</t>
  </si>
  <si>
    <t>BONOS</t>
  </si>
  <si>
    <t>Alpaca S.A.</t>
  </si>
  <si>
    <t>Financiero</t>
  </si>
  <si>
    <t>Paraguay</t>
  </si>
  <si>
    <t>PYG</t>
  </si>
  <si>
    <t>Automaq S.A.E.C.A.</t>
  </si>
  <si>
    <t>CDA</t>
  </si>
  <si>
    <t>Banco Basa S.A</t>
  </si>
  <si>
    <t>Banco Familiar S.A.E.C.A.</t>
  </si>
  <si>
    <t>Banco Itaú Paraguay S.A.</t>
  </si>
  <si>
    <t>Banco Regional S.A.E.C.A.</t>
  </si>
  <si>
    <t>Banco Rio S.A.E.C.A.</t>
  </si>
  <si>
    <t>Bancop S.A.</t>
  </si>
  <si>
    <t>COOFY Ltda.</t>
  </si>
  <si>
    <t>Electroban S.A.E.C.A.</t>
  </si>
  <si>
    <t>Financiera UENO S.A.E.C.A.</t>
  </si>
  <si>
    <t>Finexpar S.A.E.C.A.</t>
  </si>
  <si>
    <t>Gas Corona S.A.E.C.A.</t>
  </si>
  <si>
    <t>Imperial S.A.E.</t>
  </si>
  <si>
    <t>Interfisa Banco S.A.E.C.A.</t>
  </si>
  <si>
    <t>ITTI S.A.E.C.A.</t>
  </si>
  <si>
    <t>Núcleo S.A.</t>
  </si>
  <si>
    <t>S.A.C.I. H. Petersen</t>
  </si>
  <si>
    <t>Sudameris Bank S.A.E.C.A.</t>
  </si>
  <si>
    <t>Tecnología del Sur S.A.E.</t>
  </si>
  <si>
    <t>Telecel S.A.</t>
  </si>
  <si>
    <t>Tu Financiera S.A.</t>
  </si>
  <si>
    <t>TOTAL GENERAL</t>
  </si>
  <si>
    <t>3er. TRIMESTRE</t>
  </si>
  <si>
    <t>Julio</t>
  </si>
  <si>
    <t>Agosto</t>
  </si>
  <si>
    <t>Septiembre</t>
  </si>
  <si>
    <t>Inversiones Repo Anexo I</t>
  </si>
  <si>
    <t>Banco GNB Paraguay S.A.</t>
  </si>
  <si>
    <t>Frigorífico Concepción S.A.</t>
  </si>
  <si>
    <t>4to. TRIMESTRE</t>
  </si>
  <si>
    <t>OCTUBRE</t>
  </si>
  <si>
    <t>NOVIEMBRE</t>
  </si>
  <si>
    <t>DICIEMBRE</t>
  </si>
  <si>
    <t>TOTAL 31/12/2022</t>
  </si>
  <si>
    <t>Banco Basa</t>
  </si>
  <si>
    <t>% 
Precio 
de 
Mercado</t>
  </si>
  <si>
    <t>Solar Banco S.A.E.</t>
  </si>
  <si>
    <t>ueno Holding S.A.E.C.A.</t>
  </si>
  <si>
    <t>LA ADMINISTRADORA será responsable de la administración del FONDO MUTUO CRECIMIENTO RENTA FIJA EN GUARANÍES, que en adelante se denominará FONDO CRECIMIENTO, registrado en la Comisión Nacional de Valores de conformidad con la Resolución N.º 17 E/18 de fecha 19 de marzo del 2018, el cual se regirá por el REGLAMENTO INTERNO, aprobado por Resolución 17 E/18 de fecha 19 de marzo del 2018. El objeto del FONDO CRECIMIENTO será invertir en instrumentos de deuda de emisores nacionales. Está dirigido a personas físicas y jurídicas con horizonte de inversión acordes con la política de inversión del fondo, cuyo interés sea invertir indirectamente en instrumentos de deuda. El riesgo del inversionista estará determinado por la naturaleza de los instrumentos en los que se inviertan los activos del FONDO, de acuerdo con lo expuesto en la política de inversiones y diversificación de estas.</t>
  </si>
  <si>
    <t>Vto. Dividendos Acciones Finexpar</t>
  </si>
  <si>
    <t>Vto. Cupones bursátiles</t>
  </si>
  <si>
    <t>BONOS SUBORDINADOS</t>
  </si>
  <si>
    <t>BONOS FINANCIEROS</t>
  </si>
  <si>
    <t>ACCIONES PREFERIDAS</t>
  </si>
  <si>
    <t>Agencia Financiera de Desarrollo</t>
  </si>
  <si>
    <t>Banco Continental S.A.E.C.A.</t>
  </si>
  <si>
    <t>Banco Nacional de Fomento</t>
  </si>
  <si>
    <t>Cementos Concepción S.A.E.</t>
  </si>
  <si>
    <t>Financiera Paraguayo Japonesa S.A.E.C.A.</t>
  </si>
  <si>
    <t>Izaguirre Barrail Inversora S.A.E.C.A.</t>
  </si>
  <si>
    <t>Grupo</t>
  </si>
  <si>
    <t>Grupo Cartes</t>
  </si>
  <si>
    <t>-</t>
  </si>
  <si>
    <t>Correspondiente al 31/12/2023 con cifras comparativas al 31/12/2022</t>
  </si>
  <si>
    <t>TOTAL 31/12/2023</t>
  </si>
  <si>
    <t xml:space="preserve">El período que cubre los Estados Contables es del 01 de enero al 31 de diciembre del 2023 de forma comparativa con el mismo periodo del año anterior. </t>
  </si>
  <si>
    <t>Finexpar SAECA</t>
  </si>
  <si>
    <t>Banco Basa S.A.</t>
  </si>
  <si>
    <t>Biotec del Paraguay S.A.</t>
  </si>
  <si>
    <t>Estelar S.A.E.</t>
  </si>
  <si>
    <t>FIC S.A. de Finanzas</t>
  </si>
  <si>
    <t>Index S.A.C.I.</t>
  </si>
  <si>
    <t>Tu Financiera S.A.E.C.A.</t>
  </si>
  <si>
    <t>UENO BANK S.A.</t>
  </si>
  <si>
    <t>COMPRAVENTA CON PACTO RETROVEN</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</si>
  <si>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Gantari"/>
      </rPr>
      <t xml:space="preserve"> </t>
    </r>
    <r>
      <rPr>
        <sz val="11"/>
        <color theme="1"/>
        <rFont val="Gantari"/>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</si>
  <si>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El Fondo Mutuo solo opera en moneda local, por eso no cuenta con reporte sobre </t>
    </r>
    <r>
      <rPr>
        <i/>
        <u/>
        <sz val="11"/>
        <color theme="1"/>
        <rFont val="Gantari"/>
      </rPr>
      <t>Posición en Moneda Extranjera.</t>
    </r>
  </si>
  <si>
    <r>
      <t xml:space="preserve">El Fondo Mutuo opera de forma exclusiva en moneda local, razón por la cual no arroja con </t>
    </r>
    <r>
      <rPr>
        <i/>
        <u/>
        <sz val="11"/>
        <color theme="1"/>
        <rFont val="Gantari"/>
      </rPr>
      <t>Diferencia de Cambio en Moneda Extranjera</t>
    </r>
  </si>
  <si>
    <r>
      <t xml:space="preserve">    </t>
    </r>
    <r>
      <rPr>
        <b/>
        <sz val="11"/>
        <color theme="1"/>
        <rFont val="Gantari"/>
      </rPr>
      <t xml:space="preserve">4.1) </t>
    </r>
    <r>
      <rPr>
        <b/>
        <u/>
        <sz val="11"/>
        <color theme="1"/>
        <rFont val="Gantari"/>
      </rPr>
      <t>Disponibilidades:</t>
    </r>
    <r>
      <rPr>
        <sz val="11"/>
        <color theme="1"/>
        <rFont val="Gantari"/>
      </rPr>
      <t xml:space="preserve"> Esta cuenta esta compuesta por los saldos en los bancos a la fecha de estos estados financieros</t>
    </r>
  </si>
  <si>
    <r>
      <t xml:space="preserve">    </t>
    </r>
    <r>
      <rPr>
        <b/>
        <sz val="11"/>
        <color theme="1"/>
        <rFont val="Gantari"/>
      </rPr>
      <t xml:space="preserve">4.3) </t>
    </r>
    <r>
      <rPr>
        <b/>
        <u/>
        <sz val="11"/>
        <color theme="1"/>
        <rFont val="Gantari"/>
      </rPr>
      <t>Acreedores por Operación:</t>
    </r>
    <r>
      <rPr>
        <sz val="11"/>
        <color theme="1"/>
        <rFont val="Gantari"/>
      </rPr>
      <t xml:space="preserve"> </t>
    </r>
  </si>
  <si>
    <r>
      <t xml:space="preserve">    </t>
    </r>
    <r>
      <rPr>
        <b/>
        <sz val="11"/>
        <color theme="1"/>
        <rFont val="Gantari"/>
      </rPr>
      <t xml:space="preserve">4.4) </t>
    </r>
    <r>
      <rPr>
        <b/>
        <u/>
        <sz val="11"/>
        <color theme="1"/>
        <rFont val="Gantari"/>
      </rPr>
      <t>Comisión a Pagar a la Administradora</t>
    </r>
    <r>
      <rPr>
        <u/>
        <sz val="11"/>
        <color theme="1"/>
        <rFont val="Gantari"/>
      </rPr>
      <t>:</t>
    </r>
    <r>
      <rPr>
        <sz val="11"/>
        <color theme="1"/>
        <rFont val="Gantari"/>
      </rPr>
      <t xml:space="preserve"> Esta compuesta por los saldos de las comisiones por administración del fondo del mes.</t>
    </r>
  </si>
  <si>
    <r>
      <t xml:space="preserve">    </t>
    </r>
    <r>
      <rPr>
        <b/>
        <sz val="11"/>
        <color theme="1"/>
        <rFont val="Gantari"/>
      </rPr>
      <t xml:space="preserve">4.5) </t>
    </r>
    <r>
      <rPr>
        <b/>
        <u/>
        <sz val="11"/>
        <color theme="1"/>
        <rFont val="Gantari"/>
      </rPr>
      <t>Resultado por Tenencia de Inversiones</t>
    </r>
    <r>
      <rPr>
        <u/>
        <sz val="11"/>
        <color theme="1"/>
        <rFont val="Gantari"/>
      </rPr>
      <t>:</t>
    </r>
    <r>
      <rPr>
        <sz val="11"/>
        <color theme="1"/>
        <rFont val="Gantari"/>
      </rPr>
      <t xml:space="preserve"> Esta cuenta se compone por el rendimiento de las inversiones de títulos en el período, con resultados negativos por constituir inversiones con vencimientos múltiples en el período.</t>
    </r>
  </si>
  <si>
    <r>
      <t xml:space="preserve">    </t>
    </r>
    <r>
      <rPr>
        <b/>
        <sz val="11"/>
        <color theme="1"/>
        <rFont val="Gantari"/>
      </rPr>
      <t xml:space="preserve">4.6) </t>
    </r>
    <r>
      <rPr>
        <b/>
        <u/>
        <sz val="11"/>
        <color theme="1"/>
        <rFont val="Gantari"/>
      </rPr>
      <t>Cargos por Rescate:</t>
    </r>
    <r>
      <rPr>
        <sz val="11"/>
        <color theme="1"/>
        <rFont val="Gantari"/>
      </rPr>
      <t xml:space="preserve"> Está compuesto por los importes cobrados según Art. 30 del reglamento interno.</t>
    </r>
  </si>
  <si>
    <r>
      <t xml:space="preserve">    </t>
    </r>
    <r>
      <rPr>
        <b/>
        <sz val="11"/>
        <color theme="1"/>
        <rFont val="Gantari"/>
      </rPr>
      <t xml:space="preserve">4.8) </t>
    </r>
    <r>
      <rPr>
        <b/>
        <u/>
        <sz val="11"/>
        <color theme="1"/>
        <rFont val="Gantari"/>
      </rPr>
      <t>Operación en Reporto:</t>
    </r>
    <r>
      <rPr>
        <sz val="11"/>
        <color theme="1"/>
        <rFont val="Gantari"/>
      </rPr>
      <t xml:space="preserve"> Esta compuesta por el siguiente saldo</t>
    </r>
  </si>
  <si>
    <r>
      <t xml:space="preserve">Resultado por tenencia de inversiones </t>
    </r>
    <r>
      <rPr>
        <b/>
        <sz val="11"/>
        <color theme="1"/>
        <rFont val="Gantari"/>
      </rPr>
      <t>(Nota 4.5)</t>
    </r>
  </si>
  <si>
    <r>
      <t xml:space="preserve">Cargos por Rescate </t>
    </r>
    <r>
      <rPr>
        <b/>
        <sz val="11"/>
        <color theme="1"/>
        <rFont val="Gantari"/>
      </rPr>
      <t>(Nota 4.6)</t>
    </r>
  </si>
  <si>
    <r>
      <t xml:space="preserve">Otros Ingresos </t>
    </r>
    <r>
      <rPr>
        <b/>
        <sz val="11"/>
        <color theme="1"/>
        <rFont val="Gantari"/>
      </rPr>
      <t>(Nota 4.7)</t>
    </r>
  </si>
  <si>
    <r>
      <t xml:space="preserve">Otros Egresos </t>
    </r>
    <r>
      <rPr>
        <b/>
        <sz val="11"/>
        <color theme="1"/>
        <rFont val="Gantari"/>
      </rPr>
      <t>(Nota 4.7)</t>
    </r>
  </si>
  <si>
    <r>
      <t xml:space="preserve">Disponibilidades </t>
    </r>
    <r>
      <rPr>
        <b/>
        <sz val="11"/>
        <color rgb="FF000000"/>
        <rFont val="Gantari"/>
      </rPr>
      <t>(Nota 4.1)</t>
    </r>
  </si>
  <si>
    <r>
      <t xml:space="preserve">Cuentas por Cobrar </t>
    </r>
    <r>
      <rPr>
        <b/>
        <sz val="11"/>
        <color rgb="FF000000"/>
        <rFont val="Gantari"/>
      </rPr>
      <t>(Nota 4.2)</t>
    </r>
  </si>
  <si>
    <r>
      <t xml:space="preserve">Comisiones a pagar a la administradora </t>
    </r>
    <r>
      <rPr>
        <b/>
        <sz val="11"/>
        <color rgb="FF000000"/>
        <rFont val="Gantari"/>
      </rPr>
      <t>(Nota 4.4)</t>
    </r>
  </si>
  <si>
    <r>
      <t xml:space="preserve">Op Repo </t>
    </r>
    <r>
      <rPr>
        <b/>
        <sz val="11"/>
        <color rgb="FF000000"/>
        <rFont val="Gantari"/>
      </rPr>
      <t>(Nota 4.8)</t>
    </r>
  </si>
  <si>
    <r>
      <t xml:space="preserve">COMPOSICIÓN DE LAS INVERSIONES DEL FONDO </t>
    </r>
    <r>
      <rPr>
        <b/>
        <u/>
        <sz val="11"/>
        <color theme="10"/>
        <rFont val="Gantari"/>
      </rPr>
      <t>ANEXOI</t>
    </r>
  </si>
  <si>
    <r>
      <rPr>
        <b/>
        <sz val="16"/>
        <color theme="1"/>
        <rFont val="Gantari"/>
      </rPr>
      <t xml:space="preserve">ESTADOS FINANCIEROS
FONDO MUTUO CRECIMIENTO RENTA FIJA EN GUARANÍES
</t>
    </r>
    <r>
      <rPr>
        <u/>
        <sz val="14"/>
        <color theme="1"/>
        <rFont val="Gantari"/>
      </rPr>
      <t>s/ Res. N° 35/2023</t>
    </r>
  </si>
  <si>
    <t>Cadiem AFPISA, es la encargada de la custodia de activos del Fondo. Todos los títulos físicos son resguardados en la Caja de Valores del Paraguay.</t>
  </si>
  <si>
    <t>Los estados financieros se han preparado de acuerdo con normas contables y criterios de valuación dictados por la Super Intendencia de Valores y con normas de información financiera vigentes en el Paraguay.</t>
  </si>
  <si>
    <t>La cartera de inversiones está compuesta por el siguiente detalle, el criterio de evaluación es por el devengamiento diario. Al cierre de ejercicio 2023 la cartera esta concentrada en grupos económicos de la siguiente manera; Grupo Cartes 4,88%, Grupo Vázquez 22,43% con relación al Patrimonio Total del Fondo.</t>
  </si>
  <si>
    <t>Grupo Vázquez S.A.E.</t>
  </si>
  <si>
    <t>Kurosu Y Cía.. S.A.</t>
  </si>
  <si>
    <t>Visión Banco S.A.E.C.A.</t>
  </si>
  <si>
    <t>La cartera de inversiones está compuesta por el siguiente detalle, el criterio de evaluación es por el devengamiento diario. Al cierre de ejercicio 2022 la cartera esta concentrada en grupos económicos de la siguiente manera; Grupo Cartes 6,82%, Grupo Vázquez 23,27% con relación al Patrimonio Total del Fondo.</t>
  </si>
  <si>
    <t>Grupo Vázquez</t>
  </si>
  <si>
    <r>
      <t xml:space="preserve">    </t>
    </r>
    <r>
      <rPr>
        <b/>
        <sz val="11"/>
        <color theme="1"/>
        <rFont val="Gantari"/>
      </rPr>
      <t xml:space="preserve">4.2) </t>
    </r>
    <r>
      <rPr>
        <b/>
        <u/>
        <sz val="11"/>
        <color theme="1"/>
        <rFont val="Gantari"/>
      </rPr>
      <t>Cuentas por cobrar:</t>
    </r>
    <r>
      <rPr>
        <sz val="11"/>
        <color theme="1"/>
        <rFont val="Gantari"/>
      </rPr>
      <t xml:space="preserve"> Esta compuesta por el siguiente detalle</t>
    </r>
  </si>
  <si>
    <r>
      <t xml:space="preserve">    </t>
    </r>
    <r>
      <rPr>
        <b/>
        <sz val="11"/>
        <color theme="1"/>
        <rFont val="Gantari"/>
      </rPr>
      <t xml:space="preserve">4.7) </t>
    </r>
    <r>
      <rPr>
        <b/>
        <u/>
        <sz val="11"/>
        <color theme="1"/>
        <rFont val="Gantari"/>
      </rPr>
      <t>Otros Ingresos / Otros Egresos</t>
    </r>
    <r>
      <rPr>
        <u/>
        <sz val="11"/>
        <color theme="1"/>
        <rFont val="Gantari"/>
      </rPr>
      <t>:</t>
    </r>
    <r>
      <rPr>
        <sz val="11"/>
        <color theme="1"/>
        <rFont val="Gantari"/>
      </rPr>
      <t xml:space="preserve"> Está cuenta se compone por importes que no son parte de las operaciones ordinarias.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</si>
</sst>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7" formatCode="_(* #,##0.00_);_(* \(#,##0.00\);_(* &quot;-&quot;??_);_(@_)"/>
    <numFmt numFmtId="168" formatCode="#,##0.000000"/>
  </numFmts>
  <fonts count="28"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Gantari"/>
    </font>
    <font>
      <b/>
      <sz val="16"/>
      <color theme="1"/>
      <name val="Gantari"/>
    </font>
    <font>
      <u/>
      <sz val="14"/>
      <color theme="1"/>
      <name val="Gantari"/>
    </font>
    <font>
      <u/>
      <sz val="11"/>
      <color theme="10"/>
      <name val="Gantari"/>
    </font>
    <font>
      <sz val="11"/>
      <name val="Gantari"/>
    </font>
    <font>
      <b/>
      <sz val="11"/>
      <name val="Gantari"/>
    </font>
    <font>
      <b/>
      <sz val="11"/>
      <color indexed="72"/>
      <name val="Gantari"/>
    </font>
    <font>
      <b/>
      <sz val="11"/>
      <color indexed="8"/>
      <name val="Gantari"/>
    </font>
    <font>
      <sz val="11"/>
      <color indexed="8"/>
      <name val="Gantari"/>
    </font>
    <font>
      <b/>
      <u/>
      <sz val="11"/>
      <color indexed="8"/>
      <name val="Gantari"/>
    </font>
    <font>
      <b/>
      <sz val="11"/>
      <color theme="1"/>
      <name val="Gantari"/>
    </font>
    <font>
      <b/>
      <u/>
      <sz val="11"/>
      <color theme="1"/>
      <name val="Gantari"/>
    </font>
    <font>
      <i/>
      <u/>
      <sz val="11"/>
      <color theme="1"/>
      <name val="Gantari"/>
    </font>
    <font>
      <u/>
      <sz val="11"/>
      <color theme="1"/>
      <name val="Gantari"/>
    </font>
    <font>
      <sz val="11"/>
      <color rgb="FFFF0000"/>
      <name val="Gantari"/>
    </font>
    <font>
      <b/>
      <sz val="8"/>
      <color theme="1"/>
      <name val="Gantari"/>
    </font>
    <font>
      <b/>
      <u/>
      <sz val="8"/>
      <color theme="1"/>
      <name val="Gantari"/>
    </font>
    <font>
      <b/>
      <sz val="11"/>
      <color rgb="FF000000"/>
      <name val="Gantari"/>
    </font>
    <font>
      <sz val="11"/>
      <color rgb="FF000000"/>
      <name val="Gantari"/>
    </font>
    <font>
      <b/>
      <sz val="8"/>
      <color indexed="72"/>
      <name val="Gantari"/>
    </font>
    <font>
      <b/>
      <u/>
      <sz val="11"/>
      <color theme="10"/>
      <name val="Gantari"/>
    </font>
  </fonts>
  <fills count="4">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s>
  <cellStyleXfs count="12">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7" fontId="4" fillId="0" borderId="0" applyFont="0" applyFill="0" applyBorder="0" applyAlignment="0" applyProtection="0"/>
    <xf numFmtId="0" fontId="5" fillId="0" borderId="0"/>
    <xf numFmtId="0" fontId="6" fillId="0" borderId="0" applyNumberFormat="0" applyFill="0" applyBorder="0" applyAlignment="0" applyProtection="0"/>
    <xf numFmtId="9" fontId="1" fillId="0" borderId="0" applyFont="0" applyFill="0" applyBorder="0" applyAlignment="0" applyProtection="0"/>
    <xf numFmtId="0" fontId="2" fillId="0" borderId="0"/>
  </cellStyleXfs>
  <cellXfs count="179">
    <xf numFmtId="0" fontId="0" fillId="0" borderId="0" xfId="0"/>
    <xf numFmtId="0" fontId="7" fillId="0" borderId="0" xfId="0" applyFont="1"/>
    <xf numFmtId="0" fontId="10" fillId="0" borderId="0" xfId="9" applyFont="1" applyAlignment="1"/>
    <xf numFmtId="0" fontId="11" fillId="0" borderId="0" xfId="0" applyFont="1"/>
    <xf numFmtId="0" fontId="12" fillId="0" borderId="18" xfId="0" applyFont="1" applyBorder="1" applyAlignment="1">
      <alignment horizontal="centerContinuous" vertical="center"/>
    </xf>
    <xf numFmtId="0" fontId="12" fillId="0" borderId="19" xfId="0" applyFont="1" applyBorder="1" applyAlignment="1">
      <alignment horizontal="centerContinuous" vertical="center"/>
    </xf>
    <xf numFmtId="0" fontId="12" fillId="0" borderId="17" xfId="0" applyFont="1" applyBorder="1" applyAlignment="1">
      <alignment horizontal="centerContinuous" vertical="center"/>
    </xf>
    <xf numFmtId="0" fontId="13" fillId="0" borderId="0" xfId="2" applyFont="1" applyBorder="1" applyAlignment="1">
      <alignment horizontal="centerContinuous" vertical="center"/>
    </xf>
    <xf numFmtId="14" fontId="12" fillId="0" borderId="0" xfId="2" applyNumberFormat="1" applyFont="1" applyBorder="1" applyAlignment="1">
      <alignment horizontal="centerContinuous" vertical="center"/>
    </xf>
    <xf numFmtId="0" fontId="12" fillId="0" borderId="0" xfId="2" applyFont="1" applyBorder="1" applyAlignment="1">
      <alignment horizontal="centerContinuous" vertical="center"/>
    </xf>
    <xf numFmtId="10" fontId="11" fillId="0" borderId="0" xfId="10" applyNumberFormat="1" applyFont="1"/>
    <xf numFmtId="0" fontId="12" fillId="0" borderId="0" xfId="2" applyFont="1" applyBorder="1" applyAlignment="1">
      <alignment horizontal="center" vertical="top"/>
    </xf>
    <xf numFmtId="41" fontId="11" fillId="0" borderId="0" xfId="0" applyNumberFormat="1" applyFont="1"/>
    <xf numFmtId="0" fontId="11" fillId="0" borderId="0" xfId="2" applyFont="1" applyBorder="1" applyAlignment="1">
      <alignment horizontal="center" vertical="top"/>
    </xf>
    <xf numFmtId="0" fontId="7" fillId="0" borderId="0" xfId="0" applyFont="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7" fillId="0" borderId="10" xfId="0" applyFont="1" applyBorder="1"/>
    <xf numFmtId="0" fontId="7" fillId="0" borderId="11" xfId="0" applyFont="1" applyBorder="1"/>
    <xf numFmtId="14" fontId="7" fillId="0" borderId="11" xfId="0" applyNumberFormat="1" applyFont="1" applyBorder="1"/>
    <xf numFmtId="41" fontId="7" fillId="0" borderId="11" xfId="1" applyFont="1" applyBorder="1"/>
    <xf numFmtId="2" fontId="7" fillId="0" borderId="12" xfId="0" applyNumberFormat="1" applyFont="1" applyBorder="1"/>
    <xf numFmtId="0" fontId="7" fillId="0" borderId="8" xfId="0" applyFont="1" applyBorder="1"/>
    <xf numFmtId="14" fontId="7" fillId="0" borderId="0" xfId="0" applyNumberFormat="1" applyFont="1"/>
    <xf numFmtId="41" fontId="7" fillId="0" borderId="0" xfId="1" applyFont="1" applyBorder="1"/>
    <xf numFmtId="2" fontId="7" fillId="0" borderId="9" xfId="0" applyNumberFormat="1" applyFont="1" applyBorder="1"/>
    <xf numFmtId="0" fontId="15" fillId="0" borderId="13" xfId="0" applyFont="1" applyBorder="1" applyAlignment="1">
      <alignment horizontal="left" vertical="top"/>
    </xf>
    <xf numFmtId="0" fontId="15" fillId="0" borderId="14" xfId="0" applyFont="1" applyBorder="1" applyAlignment="1">
      <alignment horizontal="left" vertical="top"/>
    </xf>
    <xf numFmtId="0" fontId="16" fillId="0" borderId="14" xfId="0" applyFont="1" applyBorder="1" applyAlignment="1">
      <alignment vertical="top"/>
    </xf>
    <xf numFmtId="3" fontId="14" fillId="0" borderId="20" xfId="0" applyNumberFormat="1" applyFont="1" applyBorder="1" applyAlignment="1">
      <alignment vertical="top"/>
    </xf>
    <xf numFmtId="0" fontId="15" fillId="0" borderId="15" xfId="0" applyFont="1" applyBorder="1" applyAlignment="1">
      <alignment horizontal="left" vertical="top"/>
    </xf>
    <xf numFmtId="0" fontId="12" fillId="0" borderId="0" xfId="0" applyFont="1" applyAlignment="1">
      <alignment horizontal="centerContinuous" vertical="center"/>
    </xf>
    <xf numFmtId="0" fontId="11" fillId="0" borderId="0" xfId="0" applyFont="1" applyAlignment="1">
      <alignment horizontal="center" vertical="center" wrapText="1"/>
    </xf>
    <xf numFmtId="0" fontId="10" fillId="0" borderId="0" xfId="9" applyFont="1"/>
    <xf numFmtId="0" fontId="17" fillId="0" borderId="0" xfId="0" applyFont="1" applyAlignment="1">
      <alignment horizontal="left" wrapText="1"/>
    </xf>
    <xf numFmtId="0" fontId="17" fillId="0" borderId="0" xfId="0" applyFont="1" applyAlignment="1">
      <alignment horizontal="left" vertical="center" wrapText="1"/>
    </xf>
    <xf numFmtId="0" fontId="7" fillId="0" borderId="0" xfId="0" applyFont="1" applyAlignment="1">
      <alignment horizontal="left" wrapText="1"/>
    </xf>
    <xf numFmtId="0" fontId="17" fillId="0" borderId="1" xfId="0" applyFont="1" applyBorder="1" applyAlignment="1">
      <alignment horizontal="center" vertical="center"/>
    </xf>
    <xf numFmtId="14" fontId="17" fillId="0" borderId="1" xfId="0" applyNumberFormat="1" applyFont="1" applyBorder="1" applyAlignment="1">
      <alignment horizontal="center" vertical="center"/>
    </xf>
    <xf numFmtId="0" fontId="17" fillId="0" borderId="0" xfId="0" applyFont="1" applyAlignment="1">
      <alignment wrapText="1"/>
    </xf>
    <xf numFmtId="0" fontId="7" fillId="0" borderId="1" xfId="0" applyFont="1" applyBorder="1" applyAlignment="1">
      <alignment horizontal="justify" vertical="center"/>
    </xf>
    <xf numFmtId="165" fontId="7" fillId="0" borderId="1" xfId="1" applyNumberFormat="1" applyFont="1" applyBorder="1" applyAlignment="1">
      <alignment horizontal="center" vertical="center"/>
    </xf>
    <xf numFmtId="0" fontId="7" fillId="0" borderId="0" xfId="0" applyFont="1" applyAlignment="1">
      <alignment wrapText="1"/>
    </xf>
    <xf numFmtId="0" fontId="7" fillId="0" borderId="10" xfId="0" applyFont="1" applyBorder="1" applyAlignment="1">
      <alignment horizontal="left" vertical="center"/>
    </xf>
    <xf numFmtId="41" fontId="7" fillId="0" borderId="2" xfId="1" applyFont="1" applyBorder="1" applyAlignment="1">
      <alignment horizontal="center" vertical="center"/>
    </xf>
    <xf numFmtId="41" fontId="7" fillId="0" borderId="4" xfId="1" applyFont="1" applyBorder="1" applyAlignment="1">
      <alignment horizontal="center" vertical="center"/>
    </xf>
    <xf numFmtId="41" fontId="17" fillId="0" borderId="1" xfId="1" applyFont="1" applyBorder="1" applyAlignment="1">
      <alignment horizontal="center" vertical="center"/>
    </xf>
    <xf numFmtId="41" fontId="7" fillId="0" borderId="0" xfId="0" applyNumberFormat="1" applyFont="1" applyAlignment="1">
      <alignment wrapText="1"/>
    </xf>
    <xf numFmtId="0" fontId="17" fillId="0" borderId="1" xfId="0" applyFont="1" applyBorder="1" applyAlignment="1">
      <alignment horizontal="center" vertical="center" wrapText="1"/>
    </xf>
    <xf numFmtId="0" fontId="17" fillId="0" borderId="10" xfId="0" applyFont="1" applyBorder="1"/>
    <xf numFmtId="0" fontId="17" fillId="0" borderId="6" xfId="0" applyFont="1" applyBorder="1"/>
    <xf numFmtId="0" fontId="17" fillId="0" borderId="7" xfId="0" applyFont="1" applyBorder="1"/>
    <xf numFmtId="0" fontId="7" fillId="0" borderId="2" xfId="0" applyFont="1" applyBorder="1"/>
    <xf numFmtId="164" fontId="7" fillId="0" borderId="2" xfId="1" applyNumberFormat="1" applyFont="1" applyBorder="1" applyAlignment="1">
      <alignment horizontal="center" vertical="center"/>
    </xf>
    <xf numFmtId="0" fontId="7" fillId="0" borderId="3" xfId="0" applyFont="1" applyBorder="1"/>
    <xf numFmtId="164" fontId="7" fillId="0" borderId="3" xfId="1" applyNumberFormat="1" applyFont="1" applyBorder="1" applyAlignment="1">
      <alignment horizontal="center" vertical="center"/>
    </xf>
    <xf numFmtId="41" fontId="7" fillId="0" borderId="3" xfId="1" applyFont="1" applyBorder="1" applyAlignment="1">
      <alignment horizontal="center" vertical="center"/>
    </xf>
    <xf numFmtId="0" fontId="7" fillId="0" borderId="4" xfId="0" applyFont="1" applyBorder="1"/>
    <xf numFmtId="164" fontId="7" fillId="0" borderId="4" xfId="1" applyNumberFormat="1" applyFont="1" applyBorder="1" applyAlignment="1">
      <alignment horizontal="center" vertical="center"/>
    </xf>
    <xf numFmtId="0" fontId="17" fillId="0" borderId="5" xfId="0" applyFont="1" applyBorder="1"/>
    <xf numFmtId="0" fontId="7" fillId="0" borderId="2" xfId="0" applyFont="1" applyBorder="1" applyAlignment="1">
      <alignment horizontal="left"/>
    </xf>
    <xf numFmtId="168" fontId="7" fillId="0" borderId="2" xfId="0" applyNumberFormat="1" applyFont="1" applyBorder="1"/>
    <xf numFmtId="3" fontId="7" fillId="0" borderId="2" xfId="0" applyNumberFormat="1" applyFont="1" applyBorder="1"/>
    <xf numFmtId="41" fontId="7" fillId="0" borderId="2" xfId="1" applyFont="1" applyBorder="1" applyAlignment="1">
      <alignment horizontal="left"/>
    </xf>
    <xf numFmtId="168" fontId="7" fillId="0" borderId="3" xfId="0" applyNumberFormat="1" applyFont="1" applyBorder="1"/>
    <xf numFmtId="3" fontId="7" fillId="0" borderId="3" xfId="0" applyNumberFormat="1" applyFont="1" applyBorder="1"/>
    <xf numFmtId="168" fontId="7" fillId="0" borderId="4" xfId="0" applyNumberFormat="1" applyFont="1" applyBorder="1"/>
    <xf numFmtId="3" fontId="7" fillId="0" borderId="4" xfId="0" applyNumberFormat="1" applyFont="1" applyBorder="1"/>
    <xf numFmtId="164" fontId="7" fillId="0" borderId="0" xfId="1" applyNumberFormat="1" applyFont="1" applyBorder="1" applyAlignment="1">
      <alignment horizontal="center" vertical="center"/>
    </xf>
    <xf numFmtId="41" fontId="7" fillId="0" borderId="0" xfId="1" applyFont="1" applyBorder="1" applyAlignment="1">
      <alignment horizontal="center" vertical="center"/>
    </xf>
    <xf numFmtId="0" fontId="17" fillId="0" borderId="2" xfId="0" applyFont="1" applyBorder="1" applyAlignment="1">
      <alignment horizontal="center" vertical="center"/>
    </xf>
    <xf numFmtId="14" fontId="17" fillId="0" borderId="2" xfId="0" applyNumberFormat="1" applyFont="1" applyBorder="1" applyAlignment="1">
      <alignment horizontal="center" vertical="center"/>
    </xf>
    <xf numFmtId="41" fontId="7" fillId="0" borderId="0" xfId="1" applyFont="1"/>
    <xf numFmtId="41" fontId="7" fillId="0" borderId="2" xfId="1" applyFont="1" applyBorder="1"/>
    <xf numFmtId="41" fontId="7" fillId="0" borderId="3" xfId="1" applyFont="1" applyBorder="1"/>
    <xf numFmtId="41" fontId="7" fillId="0" borderId="0" xfId="0" applyNumberFormat="1" applyFont="1"/>
    <xf numFmtId="0" fontId="17" fillId="0" borderId="0" xfId="0" applyFont="1" applyAlignment="1">
      <alignment horizontal="center" vertical="center"/>
    </xf>
    <xf numFmtId="41" fontId="17" fillId="0" borderId="0" xfId="1" applyFont="1" applyBorder="1" applyAlignment="1">
      <alignment horizontal="center" vertical="center"/>
    </xf>
    <xf numFmtId="0" fontId="7" fillId="0" borderId="1" xfId="0" applyFont="1" applyBorder="1"/>
    <xf numFmtId="41" fontId="7" fillId="0" borderId="1" xfId="1" applyFont="1" applyBorder="1"/>
    <xf numFmtId="0" fontId="7" fillId="0" borderId="13" xfId="0" applyFont="1" applyBorder="1"/>
    <xf numFmtId="41" fontId="7" fillId="0" borderId="4" xfId="1" applyFont="1" applyBorder="1"/>
    <xf numFmtId="0" fontId="17" fillId="0" borderId="4" xfId="0" applyFont="1" applyBorder="1" applyAlignment="1">
      <alignment horizontal="center" vertical="center"/>
    </xf>
    <xf numFmtId="41" fontId="17" fillId="0" borderId="4" xfId="1" applyFont="1" applyBorder="1" applyAlignment="1">
      <alignment horizontal="center" vertical="center"/>
    </xf>
    <xf numFmtId="0" fontId="12" fillId="0" borderId="1" xfId="0" applyFont="1" applyBorder="1" applyAlignment="1">
      <alignment horizontal="center" vertical="center" wrapText="1"/>
    </xf>
    <xf numFmtId="14" fontId="11" fillId="0" borderId="1" xfId="0" applyNumberFormat="1" applyFont="1" applyBorder="1" applyAlignment="1">
      <alignment wrapText="1"/>
    </xf>
    <xf numFmtId="3" fontId="11" fillId="0" borderId="1" xfId="0" applyNumberFormat="1" applyFont="1" applyBorder="1" applyAlignment="1">
      <alignment wrapText="1"/>
    </xf>
    <xf numFmtId="9" fontId="7" fillId="0" borderId="0" xfId="10" applyFont="1"/>
    <xf numFmtId="0" fontId="21" fillId="0" borderId="0" xfId="0" applyFont="1"/>
    <xf numFmtId="41" fontId="12" fillId="0" borderId="16" xfId="1" applyFont="1" applyFill="1" applyBorder="1"/>
    <xf numFmtId="41" fontId="12" fillId="0" borderId="17" xfId="1" applyFont="1" applyFill="1" applyBorder="1"/>
    <xf numFmtId="41" fontId="21" fillId="0" borderId="0" xfId="0" applyNumberFormat="1" applyFont="1"/>
    <xf numFmtId="0" fontId="17" fillId="0" borderId="0" xfId="0" applyFont="1" applyAlignment="1">
      <alignment horizontal="center"/>
    </xf>
    <xf numFmtId="0" fontId="17" fillId="0" borderId="0" xfId="0" applyFont="1"/>
    <xf numFmtId="165" fontId="7" fillId="0" borderId="0" xfId="1" applyNumberFormat="1" applyFont="1"/>
    <xf numFmtId="43" fontId="7" fillId="0" borderId="0" xfId="0" applyNumberFormat="1" applyFont="1"/>
    <xf numFmtId="0" fontId="17" fillId="0" borderId="1" xfId="0" applyFont="1" applyBorder="1"/>
    <xf numFmtId="41" fontId="17" fillId="0" borderId="1" xfId="1" applyFont="1" applyBorder="1"/>
    <xf numFmtId="0" fontId="18" fillId="0" borderId="8" xfId="0" applyFont="1" applyBorder="1"/>
    <xf numFmtId="41" fontId="17" fillId="0" borderId="2" xfId="1" applyFont="1" applyBorder="1"/>
    <xf numFmtId="41" fontId="17" fillId="0" borderId="3" xfId="1" applyFont="1" applyBorder="1"/>
    <xf numFmtId="0" fontId="17" fillId="0" borderId="8" xfId="0" applyFont="1" applyBorder="1"/>
    <xf numFmtId="0" fontId="17" fillId="0" borderId="1" xfId="0" applyFont="1" applyBorder="1" applyAlignment="1">
      <alignment horizontal="left" vertical="center" wrapText="1"/>
    </xf>
    <xf numFmtId="41" fontId="17" fillId="0" borderId="1" xfId="1" applyFont="1" applyBorder="1" applyAlignment="1">
      <alignment horizontal="center" vertical="center" wrapText="1"/>
    </xf>
    <xf numFmtId="0" fontId="17" fillId="0" borderId="1" xfId="0" applyFont="1" applyBorder="1" applyAlignment="1">
      <alignment horizontal="left" wrapText="1"/>
    </xf>
    <xf numFmtId="41" fontId="7" fillId="0" borderId="9" xfId="1" applyFont="1" applyBorder="1" applyAlignment="1">
      <alignment horizontal="center"/>
    </xf>
    <xf numFmtId="41" fontId="17" fillId="0" borderId="1" xfId="1" applyFont="1" applyBorder="1" applyAlignment="1">
      <alignment horizontal="center"/>
    </xf>
    <xf numFmtId="0" fontId="17" fillId="0" borderId="1" xfId="0" applyFont="1" applyBorder="1" applyAlignment="1">
      <alignment horizontal="center"/>
    </xf>
    <xf numFmtId="0" fontId="17" fillId="0" borderId="2" xfId="0" applyFont="1" applyBorder="1"/>
    <xf numFmtId="0" fontId="17" fillId="0" borderId="4" xfId="0" applyFont="1" applyBorder="1"/>
    <xf numFmtId="41" fontId="17" fillId="0" borderId="4" xfId="1" applyFont="1" applyBorder="1"/>
    <xf numFmtId="14" fontId="17" fillId="0" borderId="1" xfId="0" applyNumberFormat="1" applyFont="1" applyBorder="1" applyAlignment="1">
      <alignment horizontal="center"/>
    </xf>
    <xf numFmtId="41" fontId="17" fillId="0" borderId="6" xfId="1" applyFont="1" applyBorder="1"/>
    <xf numFmtId="0" fontId="24" fillId="2" borderId="1" xfId="0" applyFont="1" applyFill="1" applyBorder="1" applyAlignment="1">
      <alignment horizontal="center" vertical="center"/>
    </xf>
    <xf numFmtId="14" fontId="24" fillId="2" borderId="1" xfId="0" applyNumberFormat="1" applyFont="1" applyFill="1" applyBorder="1" applyAlignment="1">
      <alignment horizontal="center" vertical="center"/>
    </xf>
    <xf numFmtId="14" fontId="24" fillId="2" borderId="0" xfId="0" applyNumberFormat="1" applyFont="1" applyFill="1" applyAlignment="1">
      <alignment horizontal="center" vertical="center"/>
    </xf>
    <xf numFmtId="0" fontId="25" fillId="2" borderId="3" xfId="0" applyFont="1" applyFill="1" applyBorder="1" applyAlignment="1">
      <alignment vertical="center"/>
    </xf>
    <xf numFmtId="41" fontId="25" fillId="0" borderId="3" xfId="1" applyFont="1" applyBorder="1" applyAlignment="1">
      <alignment horizontal="center" vertical="center"/>
    </xf>
    <xf numFmtId="41" fontId="25" fillId="2" borderId="0" xfId="1" applyFont="1" applyFill="1" applyAlignment="1">
      <alignment horizontal="center" vertical="center"/>
    </xf>
    <xf numFmtId="41" fontId="25" fillId="0" borderId="8" xfId="1" applyFont="1" applyBorder="1" applyAlignment="1">
      <alignment horizontal="center" vertical="center"/>
    </xf>
    <xf numFmtId="41" fontId="25" fillId="2" borderId="0" xfId="1" applyFont="1" applyFill="1" applyBorder="1" applyAlignment="1">
      <alignment horizontal="center" vertical="center"/>
    </xf>
    <xf numFmtId="0" fontId="10" fillId="2" borderId="3" xfId="9" applyFont="1" applyFill="1" applyBorder="1" applyAlignment="1">
      <alignment vertical="center"/>
    </xf>
    <xf numFmtId="0" fontId="10" fillId="2" borderId="4" xfId="9" applyFont="1" applyFill="1" applyBorder="1" applyAlignment="1">
      <alignment vertical="center"/>
    </xf>
    <xf numFmtId="41" fontId="25" fillId="2" borderId="13" xfId="1" applyFont="1" applyFill="1" applyBorder="1" applyAlignment="1">
      <alignment horizontal="center" vertical="center"/>
    </xf>
    <xf numFmtId="41" fontId="25" fillId="2" borderId="4" xfId="1" applyFont="1" applyFill="1" applyBorder="1" applyAlignment="1">
      <alignment horizontal="center" vertical="center"/>
    </xf>
    <xf numFmtId="3" fontId="15" fillId="0" borderId="0" xfId="0" applyNumberFormat="1" applyFont="1" applyAlignment="1">
      <alignment vertical="top"/>
    </xf>
    <xf numFmtId="0" fontId="24" fillId="2" borderId="4" xfId="0" applyFont="1" applyFill="1" applyBorder="1" applyAlignment="1">
      <alignment vertical="center"/>
    </xf>
    <xf numFmtId="41" fontId="24" fillId="2" borderId="1" xfId="1" applyFont="1" applyFill="1" applyBorder="1" applyAlignment="1">
      <alignment horizontal="center" vertical="center"/>
    </xf>
    <xf numFmtId="41" fontId="24" fillId="2" borderId="0" xfId="1" applyFont="1" applyFill="1" applyAlignment="1">
      <alignment horizontal="center" vertical="center"/>
    </xf>
    <xf numFmtId="0" fontId="24" fillId="2" borderId="1" xfId="0" applyFont="1" applyFill="1" applyBorder="1" applyAlignment="1">
      <alignment vertical="center"/>
    </xf>
    <xf numFmtId="0" fontId="25" fillId="2" borderId="2" xfId="0" applyFont="1" applyFill="1" applyBorder="1" applyAlignment="1">
      <alignment vertical="center"/>
    </xf>
    <xf numFmtId="41" fontId="25" fillId="2" borderId="2" xfId="1" applyFont="1" applyFill="1" applyBorder="1" applyAlignment="1">
      <alignment horizontal="center" vertical="center"/>
    </xf>
    <xf numFmtId="0" fontId="25" fillId="2" borderId="3" xfId="0" applyFont="1" applyFill="1" applyBorder="1" applyAlignment="1">
      <alignment horizontal="left" vertical="center"/>
    </xf>
    <xf numFmtId="41" fontId="25" fillId="2" borderId="3" xfId="1" applyFont="1" applyFill="1" applyBorder="1" applyAlignment="1">
      <alignment horizontal="center" vertical="center"/>
    </xf>
    <xf numFmtId="41" fontId="24" fillId="0" borderId="1" xfId="1" applyFont="1" applyFill="1" applyBorder="1" applyAlignment="1">
      <alignment horizontal="center" vertical="center"/>
    </xf>
    <xf numFmtId="164" fontId="24" fillId="2" borderId="1" xfId="1" applyNumberFormat="1" applyFont="1" applyFill="1" applyBorder="1" applyAlignment="1">
      <alignment horizontal="center" vertical="center"/>
    </xf>
    <xf numFmtId="164" fontId="24" fillId="2" borderId="0" xfId="1" applyNumberFormat="1" applyFont="1" applyFill="1" applyAlignment="1">
      <alignment horizontal="center" vertical="center"/>
    </xf>
    <xf numFmtId="164" fontId="24" fillId="0" borderId="1" xfId="1" applyNumberFormat="1" applyFont="1" applyBorder="1" applyAlignment="1">
      <alignment horizontal="center" vertical="center"/>
    </xf>
    <xf numFmtId="3" fontId="26" fillId="0" borderId="0" xfId="0" applyNumberFormat="1" applyFont="1" applyAlignment="1">
      <alignment vertical="top"/>
    </xf>
    <xf numFmtId="165" fontId="7" fillId="0" borderId="0" xfId="0" applyNumberFormat="1" applyFont="1"/>
    <xf numFmtId="164" fontId="7" fillId="0" borderId="0" xfId="1" applyNumberFormat="1" applyFont="1"/>
    <xf numFmtId="166" fontId="7" fillId="0" borderId="0" xfId="0" applyNumberFormat="1" applyFont="1"/>
    <xf numFmtId="0" fontId="17" fillId="3" borderId="0" xfId="0" applyFont="1" applyFill="1"/>
    <xf numFmtId="49" fontId="7" fillId="3" borderId="0" xfId="0" applyNumberFormat="1" applyFont="1" applyFill="1" applyAlignment="1">
      <alignment horizontal="center" vertical="center"/>
    </xf>
    <xf numFmtId="49" fontId="7" fillId="0" borderId="0" xfId="0" applyNumberFormat="1" applyFont="1" applyAlignment="1">
      <alignment horizontal="center"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7" fillId="3" borderId="0" xfId="0" applyFont="1" applyFill="1" applyAlignment="1">
      <alignment horizontal="center"/>
    </xf>
    <xf numFmtId="0" fontId="22" fillId="0" borderId="0" xfId="0" applyFont="1" applyAlignment="1">
      <alignment horizontal="left"/>
    </xf>
    <xf numFmtId="0" fontId="7" fillId="0" borderId="0" xfId="0" applyFont="1" applyAlignment="1">
      <alignment horizontal="center"/>
    </xf>
    <xf numFmtId="0" fontId="18" fillId="0" borderId="0" xfId="0" applyFont="1" applyAlignment="1">
      <alignment horizontal="center"/>
    </xf>
    <xf numFmtId="0" fontId="17" fillId="0" borderId="0" xfId="0" applyFont="1" applyAlignment="1">
      <alignment horizontal="center"/>
    </xf>
    <xf numFmtId="0" fontId="23" fillId="0" borderId="0" xfId="0" applyFont="1" applyAlignment="1">
      <alignment horizontal="left"/>
    </xf>
    <xf numFmtId="0" fontId="17" fillId="0" borderId="2" xfId="0" applyFont="1" applyBorder="1" applyAlignment="1">
      <alignment horizontal="left" wrapText="1"/>
    </xf>
    <xf numFmtId="0" fontId="17" fillId="0" borderId="4" xfId="0" applyFont="1" applyBorder="1" applyAlignment="1">
      <alignment horizontal="left" wrapText="1"/>
    </xf>
    <xf numFmtId="41" fontId="17" fillId="0" borderId="2" xfId="1" applyFont="1" applyBorder="1" applyAlignment="1">
      <alignment horizontal="center" vertical="center"/>
    </xf>
    <xf numFmtId="41" fontId="17" fillId="0" borderId="4" xfId="1" applyFont="1" applyBorder="1" applyAlignment="1">
      <alignment horizontal="center" vertical="center"/>
    </xf>
    <xf numFmtId="0" fontId="7" fillId="0" borderId="0" xfId="0" applyFont="1" applyAlignment="1">
      <alignment horizontal="left" vertical="top" wrapText="1"/>
    </xf>
    <xf numFmtId="0" fontId="18" fillId="0" borderId="0" xfId="0" applyFont="1" applyAlignment="1">
      <alignment horizontal="center" wrapText="1"/>
    </xf>
    <xf numFmtId="0" fontId="17" fillId="0" borderId="0" xfId="0" applyFont="1" applyAlignment="1">
      <alignment horizontal="left" wrapText="1"/>
    </xf>
    <xf numFmtId="0" fontId="17" fillId="0" borderId="0" xfId="0" applyFont="1" applyAlignment="1">
      <alignment horizontal="left" vertical="center" wrapText="1"/>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7" fillId="0" borderId="0" xfId="0" applyFont="1" applyAlignment="1">
      <alignment horizontal="left" wrapText="1"/>
    </xf>
    <xf numFmtId="0" fontId="17" fillId="0" borderId="0" xfId="0" applyFont="1" applyAlignment="1">
      <alignment horizontal="left"/>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vertical="top" wrapText="1"/>
    </xf>
    <xf numFmtId="0" fontId="11" fillId="0" borderId="0" xfId="2" applyFont="1" applyBorder="1" applyAlignment="1">
      <alignment horizontal="left" vertical="top" wrapText="1"/>
    </xf>
    <xf numFmtId="0" fontId="11" fillId="0" borderId="0" xfId="2" applyFont="1" applyFill="1" applyBorder="1" applyAlignment="1">
      <alignment horizontal="left" vertical="top" wrapText="1"/>
    </xf>
  </cellXfs>
  <cellStyles count="12">
    <cellStyle name="Hipervínculo" xfId="9" builtinId="8"/>
    <cellStyle name="Millares [0]" xfId="1" builtinId="6"/>
    <cellStyle name="Millares [0] 2" xfId="3" xr:uid="{CA1E6C81-B413-441C-A440-8F99D266C71F}"/>
    <cellStyle name="Millares 2" xfId="7" xr:uid="{C7B6F4A7-0D07-4EBA-9738-8E1BDD7BAD6E}"/>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Normal 4" xfId="11" xr:uid="{A23FBEA5-04A8-4C63-88F0-AE70B74F9F7D}"/>
    <cellStyle name="Porcentaje" xfId="10" builtinId="5"/>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abSelected="1" topLeftCell="A2"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145" t="s">
        <v>221</v>
      </c>
      <c r="C2" s="146"/>
      <c r="D2" s="146"/>
      <c r="E2" s="146"/>
      <c r="F2" s="147"/>
    </row>
    <row r="3" spans="2:6" x14ac:dyDescent="0.25">
      <c r="B3" s="148"/>
      <c r="C3" s="149"/>
      <c r="D3" s="149"/>
      <c r="E3" s="149"/>
      <c r="F3" s="150"/>
    </row>
    <row r="4" spans="2:6" x14ac:dyDescent="0.25">
      <c r="B4" s="148"/>
      <c r="C4" s="149"/>
      <c r="D4" s="149"/>
      <c r="E4" s="149"/>
      <c r="F4" s="150"/>
    </row>
    <row r="5" spans="2:6" x14ac:dyDescent="0.25">
      <c r="B5" s="148"/>
      <c r="C5" s="149"/>
      <c r="D5" s="149"/>
      <c r="E5" s="149"/>
      <c r="F5" s="150"/>
    </row>
    <row r="6" spans="2:6" x14ac:dyDescent="0.25">
      <c r="B6" s="148"/>
      <c r="C6" s="149"/>
      <c r="D6" s="149"/>
      <c r="E6" s="149"/>
      <c r="F6" s="150"/>
    </row>
    <row r="7" spans="2:6" x14ac:dyDescent="0.25">
      <c r="B7" s="148"/>
      <c r="C7" s="149"/>
      <c r="D7" s="149"/>
      <c r="E7" s="149"/>
      <c r="F7" s="150"/>
    </row>
    <row r="8" spans="2:6" x14ac:dyDescent="0.25">
      <c r="B8" s="148"/>
      <c r="C8" s="149"/>
      <c r="D8" s="149"/>
      <c r="E8" s="149"/>
      <c r="F8" s="150"/>
    </row>
    <row r="9" spans="2:6" x14ac:dyDescent="0.25">
      <c r="B9" s="148"/>
      <c r="C9" s="149"/>
      <c r="D9" s="149"/>
      <c r="E9" s="149"/>
      <c r="F9" s="150"/>
    </row>
    <row r="10" spans="2:6" x14ac:dyDescent="0.25">
      <c r="B10" s="148"/>
      <c r="C10" s="149"/>
      <c r="D10" s="149"/>
      <c r="E10" s="149"/>
      <c r="F10" s="150"/>
    </row>
    <row r="11" spans="2:6" x14ac:dyDescent="0.25">
      <c r="B11" s="148"/>
      <c r="C11" s="149"/>
      <c r="D11" s="149"/>
      <c r="E11" s="149"/>
      <c r="F11" s="150"/>
    </row>
    <row r="12" spans="2:6" x14ac:dyDescent="0.25">
      <c r="B12" s="148"/>
      <c r="C12" s="149"/>
      <c r="D12" s="149"/>
      <c r="E12" s="149"/>
      <c r="F12" s="150"/>
    </row>
    <row r="13" spans="2:6" x14ac:dyDescent="0.25">
      <c r="B13" s="148"/>
      <c r="C13" s="149"/>
      <c r="D13" s="149"/>
      <c r="E13" s="149"/>
      <c r="F13" s="150"/>
    </row>
    <row r="14" spans="2:6" x14ac:dyDescent="0.25">
      <c r="B14" s="148"/>
      <c r="C14" s="149"/>
      <c r="D14" s="149"/>
      <c r="E14" s="149"/>
      <c r="F14" s="150"/>
    </row>
    <row r="15" spans="2:6" x14ac:dyDescent="0.25">
      <c r="B15" s="148"/>
      <c r="C15" s="149"/>
      <c r="D15" s="149"/>
      <c r="E15" s="149"/>
      <c r="F15" s="150"/>
    </row>
    <row r="16" spans="2:6" x14ac:dyDescent="0.25">
      <c r="B16" s="148"/>
      <c r="C16" s="149"/>
      <c r="D16" s="149"/>
      <c r="E16" s="149"/>
      <c r="F16" s="150"/>
    </row>
    <row r="17" spans="2:6" x14ac:dyDescent="0.25">
      <c r="B17" s="148"/>
      <c r="C17" s="149"/>
      <c r="D17" s="149"/>
      <c r="E17" s="149"/>
      <c r="F17" s="150"/>
    </row>
    <row r="18" spans="2:6" x14ac:dyDescent="0.25">
      <c r="B18" s="148"/>
      <c r="C18" s="149"/>
      <c r="D18" s="149"/>
      <c r="E18" s="149"/>
      <c r="F18" s="150"/>
    </row>
    <row r="19" spans="2:6" x14ac:dyDescent="0.25">
      <c r="B19" s="148"/>
      <c r="C19" s="149"/>
      <c r="D19" s="149"/>
      <c r="E19" s="149"/>
      <c r="F19" s="150"/>
    </row>
    <row r="20" spans="2:6" x14ac:dyDescent="0.25">
      <c r="B20" s="148"/>
      <c r="C20" s="149"/>
      <c r="D20" s="149"/>
      <c r="E20" s="149"/>
      <c r="F20" s="150"/>
    </row>
    <row r="21" spans="2:6" x14ac:dyDescent="0.25">
      <c r="B21" s="148"/>
      <c r="C21" s="149"/>
      <c r="D21" s="149"/>
      <c r="E21" s="149"/>
      <c r="F21" s="150"/>
    </row>
    <row r="22" spans="2:6" x14ac:dyDescent="0.25">
      <c r="B22" s="148"/>
      <c r="C22" s="149"/>
      <c r="D22" s="149"/>
      <c r="E22" s="149"/>
      <c r="F22" s="150"/>
    </row>
    <row r="23" spans="2:6" x14ac:dyDescent="0.25">
      <c r="B23" s="148"/>
      <c r="C23" s="149"/>
      <c r="D23" s="149"/>
      <c r="E23" s="149"/>
      <c r="F23" s="150"/>
    </row>
    <row r="24" spans="2:6" x14ac:dyDescent="0.25">
      <c r="B24" s="151"/>
      <c r="C24" s="152"/>
      <c r="D24" s="152"/>
      <c r="E24" s="152"/>
      <c r="F24" s="153"/>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10"/>
  <sheetViews>
    <sheetView showGridLines="0" workbookViewId="0">
      <pane ySplit="2" topLeftCell="A3" activePane="bottomLeft" state="frozen"/>
      <selection activeCell="J6" sqref="J6"/>
      <selection pane="bottomLeft" activeCell="J6" sqref="J6"/>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154" t="s">
        <v>108</v>
      </c>
      <c r="C2" s="154"/>
    </row>
    <row r="3" spans="2:3" x14ac:dyDescent="0.25">
      <c r="B3" s="142" t="s">
        <v>95</v>
      </c>
      <c r="C3" s="143"/>
    </row>
    <row r="4" spans="2:3" x14ac:dyDescent="0.25">
      <c r="B4" s="33" t="s">
        <v>72</v>
      </c>
      <c r="C4" s="144" t="s">
        <v>102</v>
      </c>
    </row>
    <row r="5" spans="2:3" x14ac:dyDescent="0.25">
      <c r="B5" s="33" t="s">
        <v>101</v>
      </c>
      <c r="C5" s="144" t="s">
        <v>103</v>
      </c>
    </row>
    <row r="6" spans="2:3" x14ac:dyDescent="0.25">
      <c r="B6" s="33" t="s">
        <v>74</v>
      </c>
      <c r="C6" s="144" t="s">
        <v>104</v>
      </c>
    </row>
    <row r="7" spans="2:3" x14ac:dyDescent="0.25">
      <c r="B7" s="33" t="s">
        <v>75</v>
      </c>
      <c r="C7" s="144" t="s">
        <v>105</v>
      </c>
    </row>
    <row r="8" spans="2:3" x14ac:dyDescent="0.25">
      <c r="B8" s="33" t="s">
        <v>77</v>
      </c>
      <c r="C8" s="144" t="s">
        <v>106</v>
      </c>
    </row>
    <row r="9" spans="2:3" x14ac:dyDescent="0.25">
      <c r="B9" s="33" t="s">
        <v>220</v>
      </c>
      <c r="C9" s="144" t="s">
        <v>107</v>
      </c>
    </row>
    <row r="10" spans="2:3" x14ac:dyDescent="0.25">
      <c r="B10" s="33" t="s">
        <v>122</v>
      </c>
      <c r="C10" s="144" t="s">
        <v>121</v>
      </c>
    </row>
  </sheetData>
  <mergeCells count="1">
    <mergeCell ref="B2:C2"/>
  </mergeCells>
  <hyperlinks>
    <hyperlink ref="B4" location="'01'!A1" display="ESTADO DEL ACTIVO NETO" xr:uid="{EE97B483-1BFB-419C-A6F6-25548F8B0086}"/>
    <hyperlink ref="B5" location="'02'!A1" display="ESTADO DE INGRESO Y EGRESOS" xr:uid="{0226D618-5D08-49A5-8D24-859854C7D7F9}"/>
    <hyperlink ref="B6" location="'03'!A1" display="ESTADO DE VARIACIÓN DEL ACTIVO NETO" xr:uid="{15913C37-A798-4B71-A321-A88F43519D5B}"/>
    <hyperlink ref="B7" location="'04'!A1" display="ESTADO DE FLUJO DE EFECTIVO" xr:uid="{F491A1C0-2A17-4EB3-BE25-369A3CB2BC20}"/>
    <hyperlink ref="B8" location="'05'!A1" display="NOTAS A LOS ESTADOS FINANCIEROS" xr:uid="{01C8D5B1-8760-4A28-AEC8-0ACC11589A48}"/>
    <hyperlink ref="B9" location="'06'!A1" display="COMPOSICIÓN DE LAS INVERSIONES DEL FONDO" xr:uid="{D12DB0CD-B52D-41E4-AADA-97B447E6FE83}"/>
    <hyperlink ref="B10" location="'07'!A1" display="COMPOSICIÓN DE LAS INVERSIONES OP REPO ANEXOII" xr:uid="{3B704A8F-B1A5-4D73-A82E-C71D8B2FF84A}"/>
  </hyperlinks>
  <pageMargins left="0.7" right="0.7" top="0.75" bottom="0.75" header="0.3" footer="0.3"/>
  <pageSetup orientation="portrait" r:id="rId1"/>
  <ignoredErrors>
    <ignoredError sqref="C4:C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H29"/>
  <sheetViews>
    <sheetView showGridLines="0" topLeftCell="A9" workbookViewId="0">
      <selection activeCell="J6" sqref="J6"/>
    </sheetView>
  </sheetViews>
  <sheetFormatPr baseColWidth="10" defaultColWidth="9.140625" defaultRowHeight="15" x14ac:dyDescent="0.25"/>
  <cols>
    <col min="1" max="1" width="3.5703125" style="1" customWidth="1"/>
    <col min="2" max="2" width="52.7109375" style="1" customWidth="1"/>
    <col min="3" max="4" width="24.7109375" style="1" bestFit="1" customWidth="1"/>
    <col min="5" max="5" width="3.5703125" style="1" customWidth="1"/>
    <col min="6" max="6" width="9.140625" style="1"/>
    <col min="7" max="7" width="18.140625" style="1" bestFit="1" customWidth="1"/>
    <col min="8" max="8" width="19.5703125" style="1" bestFit="1" customWidth="1"/>
    <col min="9" max="16384" width="9.140625" style="1"/>
  </cols>
  <sheetData>
    <row r="1" spans="1:8" x14ac:dyDescent="0.25">
      <c r="A1" s="33" t="s">
        <v>125</v>
      </c>
    </row>
    <row r="2" spans="1:8" x14ac:dyDescent="0.25">
      <c r="B2" s="154" t="s">
        <v>95</v>
      </c>
      <c r="C2" s="154"/>
      <c r="D2" s="154"/>
    </row>
    <row r="3" spans="1:8" x14ac:dyDescent="0.25">
      <c r="B3" s="157" t="s">
        <v>72</v>
      </c>
      <c r="C3" s="157"/>
      <c r="D3" s="157"/>
    </row>
    <row r="4" spans="1:8" x14ac:dyDescent="0.25">
      <c r="B4" s="158" t="s">
        <v>191</v>
      </c>
      <c r="C4" s="158"/>
      <c r="D4" s="158"/>
    </row>
    <row r="5" spans="1:8" x14ac:dyDescent="0.25">
      <c r="B5" s="158" t="s">
        <v>76</v>
      </c>
      <c r="C5" s="158"/>
      <c r="D5" s="158"/>
    </row>
    <row r="7" spans="1:8" x14ac:dyDescent="0.25">
      <c r="B7" s="113" t="s">
        <v>0</v>
      </c>
      <c r="C7" s="114">
        <v>45291</v>
      </c>
      <c r="D7" s="114">
        <v>44926</v>
      </c>
      <c r="E7" s="115"/>
    </row>
    <row r="8" spans="1:8" x14ac:dyDescent="0.25">
      <c r="B8" s="116" t="s">
        <v>216</v>
      </c>
      <c r="C8" s="117">
        <v>1809543281</v>
      </c>
      <c r="D8" s="117">
        <v>2205504335</v>
      </c>
      <c r="E8" s="118"/>
    </row>
    <row r="9" spans="1:8" x14ac:dyDescent="0.25">
      <c r="B9" s="116" t="s">
        <v>217</v>
      </c>
      <c r="C9" s="119">
        <v>4608055275</v>
      </c>
      <c r="D9" s="74">
        <v>1366247219</v>
      </c>
      <c r="E9" s="118"/>
    </row>
    <row r="10" spans="1:8" ht="18.75" customHeight="1" x14ac:dyDescent="0.25">
      <c r="B10" s="116" t="s">
        <v>67</v>
      </c>
      <c r="C10" s="119">
        <v>196559110</v>
      </c>
      <c r="D10" s="117">
        <v>197185024.58849201</v>
      </c>
      <c r="E10" s="120"/>
      <c r="F10" s="156"/>
    </row>
    <row r="11" spans="1:8" ht="18.75" customHeight="1" x14ac:dyDescent="0.25">
      <c r="B11" s="121" t="s">
        <v>164</v>
      </c>
      <c r="C11" s="119">
        <v>11235316169</v>
      </c>
      <c r="D11" s="117">
        <v>129659640017.81599</v>
      </c>
      <c r="E11" s="120"/>
      <c r="F11" s="156"/>
    </row>
    <row r="12" spans="1:8" ht="18.75" customHeight="1" x14ac:dyDescent="0.25">
      <c r="B12" s="122" t="s">
        <v>120</v>
      </c>
      <c r="C12" s="123">
        <v>704119539769</v>
      </c>
      <c r="D12" s="124">
        <v>658589821991.09094</v>
      </c>
      <c r="E12" s="120"/>
      <c r="F12" s="156"/>
      <c r="G12" s="125"/>
      <c r="H12" s="75"/>
    </row>
    <row r="13" spans="1:8" x14ac:dyDescent="0.25">
      <c r="B13" s="126" t="s">
        <v>1</v>
      </c>
      <c r="C13" s="127">
        <f>SUM(C8:C12)</f>
        <v>721969013604</v>
      </c>
      <c r="D13" s="127">
        <f>SUM(D8:D12)</f>
        <v>792018398587.49536</v>
      </c>
      <c r="E13" s="128"/>
    </row>
    <row r="14" spans="1:8" x14ac:dyDescent="0.25">
      <c r="B14" s="129" t="s">
        <v>2</v>
      </c>
      <c r="C14" s="127"/>
      <c r="D14" s="127"/>
      <c r="E14" s="128"/>
    </row>
    <row r="15" spans="1:8" x14ac:dyDescent="0.25">
      <c r="B15" s="130" t="s">
        <v>3</v>
      </c>
      <c r="C15" s="131"/>
      <c r="D15" s="131">
        <v>0</v>
      </c>
      <c r="E15" s="118"/>
    </row>
    <row r="16" spans="1:8" x14ac:dyDescent="0.25">
      <c r="B16" s="132" t="s">
        <v>218</v>
      </c>
      <c r="C16" s="133">
        <v>1091414476</v>
      </c>
      <c r="D16" s="133">
        <v>1408749165.5</v>
      </c>
      <c r="E16" s="118"/>
    </row>
    <row r="17" spans="2:5" x14ac:dyDescent="0.25">
      <c r="B17" s="132" t="s">
        <v>219</v>
      </c>
      <c r="C17" s="133">
        <v>10678876360</v>
      </c>
      <c r="D17" s="133">
        <v>116993369867.5</v>
      </c>
      <c r="E17" s="118"/>
    </row>
    <row r="18" spans="2:5" x14ac:dyDescent="0.25">
      <c r="B18" s="116" t="s">
        <v>4</v>
      </c>
      <c r="C18" s="133"/>
      <c r="D18" s="133">
        <v>0</v>
      </c>
      <c r="E18" s="118"/>
    </row>
    <row r="19" spans="2:5" x14ac:dyDescent="0.25">
      <c r="B19" s="129" t="s">
        <v>71</v>
      </c>
      <c r="C19" s="127">
        <f>SUM(C15:C18)</f>
        <v>11770290836</v>
      </c>
      <c r="D19" s="127">
        <f>SUM(D15:D18)</f>
        <v>118402119033</v>
      </c>
      <c r="E19" s="118"/>
    </row>
    <row r="20" spans="2:5" x14ac:dyDescent="0.25">
      <c r="B20" s="129" t="s">
        <v>5</v>
      </c>
      <c r="C20" s="134">
        <f>+C13-C19</f>
        <v>710198722768</v>
      </c>
      <c r="D20" s="127">
        <f>+D13-D19</f>
        <v>673616279554.49536</v>
      </c>
      <c r="E20" s="128"/>
    </row>
    <row r="21" spans="2:5" x14ac:dyDescent="0.25">
      <c r="B21" s="129" t="s">
        <v>6</v>
      </c>
      <c r="C21" s="135">
        <f>+C20/C22</f>
        <v>434715.35090716387</v>
      </c>
      <c r="D21" s="135">
        <f>+D20/D22</f>
        <v>447481.74301213783</v>
      </c>
      <c r="E21" s="136"/>
    </row>
    <row r="22" spans="2:5" x14ac:dyDescent="0.25">
      <c r="B22" s="129" t="s">
        <v>7</v>
      </c>
      <c r="C22" s="137">
        <v>1633709.7856930001</v>
      </c>
      <c r="D22" s="137">
        <v>1505349.1903830001</v>
      </c>
      <c r="E22" s="136"/>
    </row>
    <row r="24" spans="2:5" x14ac:dyDescent="0.25">
      <c r="B24" s="155" t="s">
        <v>126</v>
      </c>
      <c r="C24" s="155"/>
      <c r="D24" s="155"/>
    </row>
    <row r="25" spans="2:5" x14ac:dyDescent="0.25">
      <c r="B25" s="93"/>
      <c r="C25" s="138"/>
      <c r="D25" s="75"/>
      <c r="E25" s="75"/>
    </row>
    <row r="26" spans="2:5" x14ac:dyDescent="0.25">
      <c r="C26" s="72"/>
      <c r="D26" s="72"/>
      <c r="E26" s="72"/>
    </row>
    <row r="27" spans="2:5" x14ac:dyDescent="0.25">
      <c r="C27" s="72"/>
      <c r="D27" s="72"/>
      <c r="E27" s="139"/>
    </row>
    <row r="28" spans="2:5" x14ac:dyDescent="0.25">
      <c r="C28" s="140"/>
      <c r="D28" s="140"/>
    </row>
    <row r="29" spans="2:5" x14ac:dyDescent="0.25">
      <c r="C29" s="141"/>
      <c r="D29" s="141"/>
    </row>
  </sheetData>
  <mergeCells count="6">
    <mergeCell ref="B2:D2"/>
    <mergeCell ref="B24:D24"/>
    <mergeCell ref="F10:F12"/>
    <mergeCell ref="B3:D3"/>
    <mergeCell ref="B4:D4"/>
    <mergeCell ref="B5:D5"/>
  </mergeCells>
  <hyperlinks>
    <hyperlink ref="A1" location="INDICE!A1" display="INDICE" xr:uid="{8011420F-FF3C-4BAB-905F-8603FE11EE5B}"/>
    <hyperlink ref="B12" location="'06'!A1" display="Inversiones" xr:uid="{4F483EC1-6362-43B8-A7AF-B911FF29ED98}"/>
    <hyperlink ref="B11" location="'07'!A1" display="Inversiones Repo Anexo II" xr:uid="{0676AC0F-0A6E-4616-8EC9-4A948AA76837}"/>
  </hyperlinks>
  <pageMargins left="0.7" right="0.7" top="0.75" bottom="0.75" header="0.3" footer="0.3"/>
  <pageSetup orientation="portrait" r:id="rId1"/>
  <ignoredErrors>
    <ignoredError sqref="C13:D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D23"/>
  <sheetViews>
    <sheetView showGridLines="0" topLeftCell="A6" workbookViewId="0">
      <selection activeCell="C10" sqref="C10"/>
    </sheetView>
  </sheetViews>
  <sheetFormatPr baseColWidth="10" defaultRowHeight="15" x14ac:dyDescent="0.25"/>
  <cols>
    <col min="1" max="1" width="3.5703125" style="1" customWidth="1"/>
    <col min="2" max="2" width="52.7109375" style="1" customWidth="1"/>
    <col min="3" max="4" width="22.140625" style="1" bestFit="1" customWidth="1"/>
    <col min="5" max="5" width="3.5703125" style="1" customWidth="1"/>
    <col min="6" max="16384" width="11.42578125" style="1"/>
  </cols>
  <sheetData>
    <row r="1" spans="1:4" x14ac:dyDescent="0.25">
      <c r="A1" s="33" t="s">
        <v>125</v>
      </c>
    </row>
    <row r="2" spans="1:4" x14ac:dyDescent="0.25">
      <c r="B2" s="154" t="s">
        <v>95</v>
      </c>
      <c r="C2" s="154"/>
      <c r="D2" s="154"/>
    </row>
    <row r="3" spans="1:4" x14ac:dyDescent="0.25">
      <c r="B3" s="157" t="s">
        <v>73</v>
      </c>
      <c r="C3" s="157"/>
      <c r="D3" s="157"/>
    </row>
    <row r="4" spans="1:4" x14ac:dyDescent="0.25">
      <c r="B4" s="158" t="str">
        <f>+'01'!B4</f>
        <v>Correspondiente al 31/12/2023 con cifras comparativas al 31/12/2022</v>
      </c>
      <c r="C4" s="158"/>
      <c r="D4" s="158"/>
    </row>
    <row r="5" spans="1:4" x14ac:dyDescent="0.25">
      <c r="B5" s="158" t="s">
        <v>76</v>
      </c>
      <c r="C5" s="158"/>
      <c r="D5" s="158"/>
    </row>
    <row r="6" spans="1:4" x14ac:dyDescent="0.25">
      <c r="B6" s="92"/>
      <c r="C6" s="92"/>
      <c r="D6" s="92"/>
    </row>
    <row r="7" spans="1:4" s="93" customFormat="1" x14ac:dyDescent="0.25">
      <c r="B7" s="107" t="s">
        <v>8</v>
      </c>
      <c r="C7" s="111">
        <f>+'01'!C7</f>
        <v>45291</v>
      </c>
      <c r="D7" s="111">
        <f>+'01'!D7</f>
        <v>44926</v>
      </c>
    </row>
    <row r="8" spans="1:4" x14ac:dyDescent="0.25">
      <c r="B8" s="54" t="s">
        <v>212</v>
      </c>
      <c r="C8" s="73">
        <v>681619928</v>
      </c>
      <c r="D8" s="73">
        <v>7976672559</v>
      </c>
    </row>
    <row r="9" spans="1:4" x14ac:dyDescent="0.25">
      <c r="B9" s="54" t="s">
        <v>66</v>
      </c>
      <c r="C9" s="74">
        <f>70428647498-699599</f>
        <v>70427947899</v>
      </c>
      <c r="D9" s="74">
        <v>64765574790</v>
      </c>
    </row>
    <row r="10" spans="1:4" x14ac:dyDescent="0.25">
      <c r="B10" s="54" t="s">
        <v>213</v>
      </c>
      <c r="C10" s="74">
        <v>0</v>
      </c>
      <c r="D10" s="74">
        <v>2254765159.7008224</v>
      </c>
    </row>
    <row r="11" spans="1:4" ht="18.75" customHeight="1" x14ac:dyDescent="0.25">
      <c r="B11" s="54" t="s">
        <v>214</v>
      </c>
      <c r="C11" s="74">
        <v>0</v>
      </c>
      <c r="D11" s="74">
        <v>16354949</v>
      </c>
    </row>
    <row r="12" spans="1:4" s="93" customFormat="1" ht="18.75" customHeight="1" x14ac:dyDescent="0.25">
      <c r="B12" s="96" t="s">
        <v>9</v>
      </c>
      <c r="C12" s="97">
        <f>SUM(C8:C11)</f>
        <v>71109567827</v>
      </c>
      <c r="D12" s="97">
        <f>SUM(D8:D11)</f>
        <v>75013367457.700821</v>
      </c>
    </row>
    <row r="13" spans="1:4" s="93" customFormat="1" x14ac:dyDescent="0.25">
      <c r="B13" s="59" t="s">
        <v>10</v>
      </c>
      <c r="C13" s="112"/>
      <c r="D13" s="112"/>
    </row>
    <row r="14" spans="1:4" x14ac:dyDescent="0.25">
      <c r="B14" s="52" t="s">
        <v>11</v>
      </c>
      <c r="C14" s="73">
        <v>12096953664</v>
      </c>
      <c r="D14" s="73">
        <v>15879231312</v>
      </c>
    </row>
    <row r="15" spans="1:4" x14ac:dyDescent="0.25">
      <c r="B15" s="54" t="s">
        <v>109</v>
      </c>
      <c r="C15" s="74">
        <v>3352571915</v>
      </c>
      <c r="D15" s="74">
        <v>6664105371.9402475</v>
      </c>
    </row>
    <row r="16" spans="1:4" x14ac:dyDescent="0.25">
      <c r="B16" s="54" t="s">
        <v>13</v>
      </c>
      <c r="C16" s="74">
        <v>0</v>
      </c>
      <c r="D16" s="74">
        <v>0</v>
      </c>
    </row>
    <row r="17" spans="2:4" x14ac:dyDescent="0.25">
      <c r="B17" s="54" t="s">
        <v>12</v>
      </c>
      <c r="C17" s="74">
        <v>0</v>
      </c>
      <c r="D17" s="74">
        <v>0</v>
      </c>
    </row>
    <row r="18" spans="2:4" x14ac:dyDescent="0.25">
      <c r="B18" s="54" t="s">
        <v>215</v>
      </c>
      <c r="C18" s="74">
        <v>0</v>
      </c>
      <c r="D18" s="74">
        <v>0</v>
      </c>
    </row>
    <row r="19" spans="2:4" s="93" customFormat="1" x14ac:dyDescent="0.25">
      <c r="B19" s="96" t="s">
        <v>14</v>
      </c>
      <c r="C19" s="97">
        <f>SUM(C14:C18)</f>
        <v>15449525579</v>
      </c>
      <c r="D19" s="97">
        <f>SUM(D14:D18)</f>
        <v>22543336683.940247</v>
      </c>
    </row>
    <row r="20" spans="2:4" s="93" customFormat="1" x14ac:dyDescent="0.25">
      <c r="B20" s="96" t="s">
        <v>15</v>
      </c>
      <c r="C20" s="97">
        <f>+C12-C19</f>
        <v>55660042248</v>
      </c>
      <c r="D20" s="97">
        <f>+D12-D19</f>
        <v>52470030773.760574</v>
      </c>
    </row>
    <row r="21" spans="2:4" x14ac:dyDescent="0.25">
      <c r="B21" s="159"/>
      <c r="C21" s="159"/>
      <c r="D21" s="159"/>
    </row>
    <row r="22" spans="2:4" x14ac:dyDescent="0.25">
      <c r="C22" s="75"/>
      <c r="D22" s="75"/>
    </row>
    <row r="23" spans="2:4" x14ac:dyDescent="0.25">
      <c r="B23" s="155" t="s">
        <v>126</v>
      </c>
      <c r="C23" s="155"/>
      <c r="D23" s="155"/>
    </row>
  </sheetData>
  <mergeCells count="6">
    <mergeCell ref="B23:D23"/>
    <mergeCell ref="B2:D2"/>
    <mergeCell ref="B3:D3"/>
    <mergeCell ref="B4:D4"/>
    <mergeCell ref="B5:D5"/>
    <mergeCell ref="B21:D21"/>
  </mergeCells>
  <hyperlinks>
    <hyperlink ref="A1" location="INDICE!A1" display="INDICE" xr:uid="{54F60889-20ED-4A78-BF89-A9664C0F21D7}"/>
  </hyperlinks>
  <pageMargins left="0.7" right="0.7" top="0.75" bottom="0.75" header="0.3" footer="0.3"/>
  <pageSetup orientation="portrait" r:id="rId1"/>
  <ignoredErrors>
    <ignoredError sqref="C12:D1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40B0-F02B-4308-8418-A6712BCD70F1}">
  <sheetPr>
    <tabColor theme="9" tint="0.59999389629810485"/>
  </sheetPr>
  <dimension ref="A1:J19"/>
  <sheetViews>
    <sheetView showGridLines="0" workbookViewId="0">
      <selection activeCell="J6" sqref="J6"/>
    </sheetView>
  </sheetViews>
  <sheetFormatPr baseColWidth="10" defaultRowHeight="15" x14ac:dyDescent="0.25"/>
  <cols>
    <col min="1" max="1" width="9" style="1" bestFit="1" customWidth="1"/>
    <col min="2" max="2" width="35.28515625" style="1" bestFit="1" customWidth="1"/>
    <col min="3" max="3" width="24.7109375" style="1" bestFit="1" customWidth="1"/>
    <col min="4" max="4" width="22.140625" style="1" bestFit="1" customWidth="1"/>
    <col min="5" max="5" width="23.42578125" style="1" bestFit="1" customWidth="1"/>
    <col min="6" max="6" width="3.5703125" style="1" customWidth="1"/>
    <col min="7" max="7" width="18.28515625" style="1" bestFit="1" customWidth="1"/>
    <col min="8" max="8" width="12.7109375" style="1" bestFit="1" customWidth="1"/>
    <col min="9" max="16384" width="11.42578125" style="1"/>
  </cols>
  <sheetData>
    <row r="1" spans="1:10" x14ac:dyDescent="0.25">
      <c r="A1" s="33" t="s">
        <v>125</v>
      </c>
    </row>
    <row r="2" spans="1:10" x14ac:dyDescent="0.25">
      <c r="B2" s="154" t="s">
        <v>95</v>
      </c>
      <c r="C2" s="154"/>
      <c r="D2" s="154"/>
      <c r="E2" s="154"/>
    </row>
    <row r="3" spans="1:10" x14ac:dyDescent="0.25">
      <c r="B3" s="157" t="s">
        <v>74</v>
      </c>
      <c r="C3" s="157"/>
      <c r="D3" s="157"/>
      <c r="E3" s="157"/>
    </row>
    <row r="4" spans="1:10" x14ac:dyDescent="0.25">
      <c r="B4" s="158" t="str">
        <f>+'02'!B4</f>
        <v>Correspondiente al 31/12/2023 con cifras comparativas al 31/12/2022</v>
      </c>
      <c r="C4" s="158"/>
      <c r="D4" s="158"/>
      <c r="E4" s="158"/>
    </row>
    <row r="5" spans="1:10" x14ac:dyDescent="0.25">
      <c r="B5" s="158" t="s">
        <v>76</v>
      </c>
      <c r="C5" s="158"/>
      <c r="D5" s="158"/>
      <c r="E5" s="158"/>
    </row>
    <row r="7" spans="1:10" x14ac:dyDescent="0.25">
      <c r="B7" s="107" t="s">
        <v>16</v>
      </c>
      <c r="C7" s="107" t="s">
        <v>17</v>
      </c>
      <c r="D7" s="107" t="s">
        <v>18</v>
      </c>
      <c r="E7" s="107" t="s">
        <v>171</v>
      </c>
    </row>
    <row r="8" spans="1:10" x14ac:dyDescent="0.25">
      <c r="B8" s="96" t="s">
        <v>19</v>
      </c>
      <c r="C8" s="97">
        <v>621146248780.59033</v>
      </c>
      <c r="D8" s="97">
        <v>52470030773.760574</v>
      </c>
      <c r="E8" s="97">
        <f>+C8+D8</f>
        <v>673616279554.35095</v>
      </c>
      <c r="G8" s="94"/>
      <c r="H8" s="94"/>
      <c r="I8" s="94"/>
      <c r="J8" s="95"/>
    </row>
    <row r="9" spans="1:10" x14ac:dyDescent="0.25">
      <c r="B9" s="108" t="s">
        <v>20</v>
      </c>
      <c r="C9" s="73"/>
      <c r="D9" s="73"/>
      <c r="E9" s="73"/>
    </row>
    <row r="10" spans="1:10" x14ac:dyDescent="0.25">
      <c r="B10" s="54" t="s">
        <v>21</v>
      </c>
      <c r="C10" s="74">
        <v>61863843598</v>
      </c>
      <c r="D10" s="74"/>
      <c r="E10" s="74"/>
    </row>
    <row r="11" spans="1:10" x14ac:dyDescent="0.25">
      <c r="B11" s="54" t="s">
        <v>22</v>
      </c>
      <c r="C11" s="74">
        <v>-80941442632</v>
      </c>
      <c r="D11" s="74"/>
      <c r="E11" s="74"/>
    </row>
    <row r="12" spans="1:10" x14ac:dyDescent="0.25">
      <c r="B12" s="109" t="s">
        <v>23</v>
      </c>
      <c r="C12" s="110">
        <f>+C10+C11</f>
        <v>-19077599034</v>
      </c>
      <c r="D12" s="81"/>
      <c r="E12" s="81"/>
    </row>
    <row r="13" spans="1:10" x14ac:dyDescent="0.25">
      <c r="B13" s="160" t="s">
        <v>24</v>
      </c>
      <c r="C13" s="162">
        <f>+E8+C12</f>
        <v>654538680520.35095</v>
      </c>
      <c r="D13" s="162">
        <f>+'02'!C20</f>
        <v>55660042248</v>
      </c>
      <c r="E13" s="96" t="s">
        <v>192</v>
      </c>
    </row>
    <row r="14" spans="1:10" x14ac:dyDescent="0.25">
      <c r="B14" s="161"/>
      <c r="C14" s="163"/>
      <c r="D14" s="163"/>
      <c r="E14" s="110">
        <f>+C13+D13</f>
        <v>710198722768.35095</v>
      </c>
      <c r="G14" s="75"/>
      <c r="H14" s="75"/>
    </row>
    <row r="15" spans="1:10" x14ac:dyDescent="0.25">
      <c r="E15" s="75"/>
    </row>
    <row r="16" spans="1:10" x14ac:dyDescent="0.25">
      <c r="B16" s="155" t="s">
        <v>126</v>
      </c>
      <c r="C16" s="155"/>
      <c r="D16" s="155"/>
      <c r="E16" s="155"/>
      <c r="F16" s="75"/>
    </row>
    <row r="17" spans="3:5" x14ac:dyDescent="0.25">
      <c r="D17" s="75"/>
      <c r="E17" s="75"/>
    </row>
    <row r="18" spans="3:5" x14ac:dyDescent="0.25">
      <c r="C18" s="72"/>
      <c r="D18" s="75"/>
      <c r="E18" s="75"/>
    </row>
    <row r="19" spans="3:5" x14ac:dyDescent="0.25">
      <c r="C19" s="75"/>
      <c r="D19" s="75"/>
    </row>
  </sheetData>
  <mergeCells count="8">
    <mergeCell ref="B2:E2"/>
    <mergeCell ref="B3:E3"/>
    <mergeCell ref="B4:E4"/>
    <mergeCell ref="B5:E5"/>
    <mergeCell ref="B16:E16"/>
    <mergeCell ref="B13:B14"/>
    <mergeCell ref="C13:C14"/>
    <mergeCell ref="D13:D14"/>
  </mergeCells>
  <hyperlinks>
    <hyperlink ref="A1" location="INDICE!A1" display="INDICE" xr:uid="{0C015EB0-234A-4216-B1AC-9B95081F835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79BB5-2104-4858-B24B-4AB3A46EFD60}">
  <sheetPr>
    <tabColor theme="9" tint="0.59999389629810485"/>
  </sheetPr>
  <dimension ref="A1:G38"/>
  <sheetViews>
    <sheetView showGridLines="0" topLeftCell="A3" zoomScaleNormal="100" workbookViewId="0">
      <selection activeCell="J6" sqref="J6"/>
    </sheetView>
  </sheetViews>
  <sheetFormatPr baseColWidth="10" defaultRowHeight="15" x14ac:dyDescent="0.25"/>
  <cols>
    <col min="1" max="1" width="3.5703125" style="1" customWidth="1"/>
    <col min="2" max="2" width="57.42578125" style="1" customWidth="1"/>
    <col min="3" max="4" width="27.42578125" style="1" bestFit="1" customWidth="1"/>
    <col min="5" max="5" width="3.5703125" style="1" customWidth="1"/>
    <col min="6" max="6" width="11.42578125" style="1"/>
    <col min="7" max="7" width="16" style="1" bestFit="1" customWidth="1"/>
    <col min="8" max="16384" width="11.42578125" style="1"/>
  </cols>
  <sheetData>
    <row r="1" spans="1:7" x14ac:dyDescent="0.25">
      <c r="A1" s="33" t="s">
        <v>125</v>
      </c>
    </row>
    <row r="2" spans="1:7" x14ac:dyDescent="0.25">
      <c r="B2" s="154" t="s">
        <v>95</v>
      </c>
      <c r="C2" s="154"/>
      <c r="D2" s="154"/>
    </row>
    <row r="3" spans="1:7" x14ac:dyDescent="0.25">
      <c r="B3" s="157" t="s">
        <v>75</v>
      </c>
      <c r="C3" s="157"/>
      <c r="D3" s="157"/>
    </row>
    <row r="4" spans="1:7" x14ac:dyDescent="0.25">
      <c r="B4" s="158" t="str">
        <f>+'03'!B4</f>
        <v>Correspondiente al 31/12/2023 con cifras comparativas al 31/12/2022</v>
      </c>
      <c r="C4" s="158"/>
      <c r="D4" s="158"/>
    </row>
    <row r="5" spans="1:7" x14ac:dyDescent="0.25">
      <c r="B5" s="158" t="s">
        <v>76</v>
      </c>
      <c r="C5" s="158"/>
      <c r="D5" s="158"/>
    </row>
    <row r="7" spans="1:7" s="93" customFormat="1" x14ac:dyDescent="0.25">
      <c r="B7" s="37" t="s">
        <v>25</v>
      </c>
      <c r="C7" s="38">
        <f>+'02'!C7</f>
        <v>45291</v>
      </c>
      <c r="D7" s="38">
        <f>+'02'!D7</f>
        <v>44926</v>
      </c>
      <c r="F7" s="94"/>
      <c r="G7" s="95"/>
    </row>
    <row r="8" spans="1:7" s="93" customFormat="1" x14ac:dyDescent="0.25">
      <c r="B8" s="96" t="s">
        <v>37</v>
      </c>
      <c r="C8" s="97">
        <v>2205504335</v>
      </c>
      <c r="D8" s="97">
        <v>1900247666.9572754</v>
      </c>
    </row>
    <row r="9" spans="1:7" s="93" customFormat="1" x14ac:dyDescent="0.25">
      <c r="B9" s="98" t="s">
        <v>26</v>
      </c>
      <c r="C9" s="99"/>
      <c r="D9" s="99"/>
    </row>
    <row r="10" spans="1:7" s="93" customFormat="1" x14ac:dyDescent="0.25">
      <c r="B10" s="98" t="s">
        <v>27</v>
      </c>
      <c r="C10" s="100"/>
      <c r="D10" s="100"/>
    </row>
    <row r="11" spans="1:7" x14ac:dyDescent="0.25">
      <c r="B11" s="22" t="s">
        <v>68</v>
      </c>
      <c r="C11" s="74">
        <v>-699594</v>
      </c>
      <c r="D11" s="74">
        <v>16354949</v>
      </c>
    </row>
    <row r="12" spans="1:7" x14ac:dyDescent="0.25">
      <c r="B12" s="22" t="s">
        <v>123</v>
      </c>
      <c r="C12" s="74">
        <v>-107208663616</v>
      </c>
      <c r="D12" s="74">
        <v>28097451110.717834</v>
      </c>
    </row>
    <row r="13" spans="1:7" x14ac:dyDescent="0.25">
      <c r="B13" s="22" t="s">
        <v>100</v>
      </c>
      <c r="C13" s="74"/>
      <c r="D13" s="74"/>
    </row>
    <row r="14" spans="1:7" x14ac:dyDescent="0.25">
      <c r="B14" s="22" t="s">
        <v>38</v>
      </c>
      <c r="C14" s="74"/>
      <c r="D14" s="74"/>
    </row>
    <row r="15" spans="1:7" s="93" customFormat="1" x14ac:dyDescent="0.25">
      <c r="B15" s="101" t="s">
        <v>28</v>
      </c>
      <c r="C15" s="100"/>
      <c r="D15" s="100"/>
    </row>
    <row r="16" spans="1:7" x14ac:dyDescent="0.25">
      <c r="B16" s="22" t="s">
        <v>69</v>
      </c>
      <c r="C16" s="74"/>
      <c r="D16" s="74"/>
    </row>
    <row r="17" spans="2:6" x14ac:dyDescent="0.25">
      <c r="B17" s="22" t="s">
        <v>39</v>
      </c>
      <c r="C17" s="74">
        <v>-2454602675793</v>
      </c>
      <c r="D17" s="74">
        <v>-1881596687273</v>
      </c>
    </row>
    <row r="18" spans="2:6" x14ac:dyDescent="0.25">
      <c r="B18" s="22" t="s">
        <v>40</v>
      </c>
      <c r="C18" s="74">
        <v>-12414288354</v>
      </c>
      <c r="D18" s="74">
        <v>-15646336521</v>
      </c>
    </row>
    <row r="19" spans="2:6" x14ac:dyDescent="0.25">
      <c r="B19" s="22" t="s">
        <v>29</v>
      </c>
      <c r="C19" s="74"/>
      <c r="D19" s="74"/>
    </row>
    <row r="20" spans="2:6" x14ac:dyDescent="0.25">
      <c r="B20" s="22" t="s">
        <v>30</v>
      </c>
      <c r="C20" s="74"/>
      <c r="D20" s="74"/>
    </row>
    <row r="21" spans="2:6" x14ac:dyDescent="0.25">
      <c r="B21" s="22" t="s">
        <v>41</v>
      </c>
      <c r="C21" s="74">
        <v>1098045939460</v>
      </c>
      <c r="D21" s="74">
        <v>835708748868</v>
      </c>
    </row>
    <row r="22" spans="2:6" x14ac:dyDescent="0.25">
      <c r="B22" s="22" t="s">
        <v>112</v>
      </c>
      <c r="C22" s="74">
        <v>1494862025877</v>
      </c>
      <c r="D22" s="74">
        <v>977362611635</v>
      </c>
    </row>
    <row r="23" spans="2:6" x14ac:dyDescent="0.25">
      <c r="B23" s="22" t="s">
        <v>31</v>
      </c>
      <c r="C23" s="81"/>
      <c r="D23" s="81"/>
    </row>
    <row r="24" spans="2:6" s="35" customFormat="1" ht="30" x14ac:dyDescent="0.25">
      <c r="B24" s="102" t="s">
        <v>32</v>
      </c>
      <c r="C24" s="103">
        <f>SUM(C9:C23)</f>
        <v>18681637980</v>
      </c>
      <c r="D24" s="103">
        <f>SUM(D9:D23)</f>
        <v>-56057857231.282227</v>
      </c>
    </row>
    <row r="25" spans="2:6" ht="6.75" customHeight="1" x14ac:dyDescent="0.25">
      <c r="B25" s="22"/>
      <c r="C25" s="73"/>
      <c r="D25" s="73"/>
    </row>
    <row r="26" spans="2:6" s="93" customFormat="1" x14ac:dyDescent="0.25">
      <c r="B26" s="98" t="s">
        <v>33</v>
      </c>
      <c r="C26" s="100"/>
      <c r="D26" s="100"/>
    </row>
    <row r="27" spans="2:6" x14ac:dyDescent="0.25">
      <c r="B27" s="22" t="s">
        <v>34</v>
      </c>
      <c r="C27" s="74">
        <v>-80941442632</v>
      </c>
      <c r="D27" s="74">
        <v>-113491119780</v>
      </c>
    </row>
    <row r="28" spans="2:6" x14ac:dyDescent="0.25">
      <c r="B28" s="22" t="s">
        <v>21</v>
      </c>
      <c r="C28" s="81">
        <v>61863843598</v>
      </c>
      <c r="D28" s="81">
        <v>169854233679</v>
      </c>
    </row>
    <row r="29" spans="2:6" s="34" customFormat="1" ht="30" x14ac:dyDescent="0.25">
      <c r="B29" s="104" t="s">
        <v>35</v>
      </c>
      <c r="C29" s="103">
        <f>+C27+C28</f>
        <v>-19077599034</v>
      </c>
      <c r="D29" s="103">
        <f>+D27+D28</f>
        <v>56363113899</v>
      </c>
    </row>
    <row r="30" spans="2:6" ht="6.75" customHeight="1" x14ac:dyDescent="0.25">
      <c r="B30" s="22"/>
      <c r="C30" s="105"/>
      <c r="D30" s="105"/>
    </row>
    <row r="31" spans="2:6" s="93" customFormat="1" x14ac:dyDescent="0.25">
      <c r="B31" s="96" t="s">
        <v>36</v>
      </c>
      <c r="C31" s="106">
        <f>+C8+C24+C29</f>
        <v>1809543281</v>
      </c>
      <c r="D31" s="106">
        <f>+D8+D24+D29</f>
        <v>2205504334.6750488</v>
      </c>
    </row>
    <row r="32" spans="2:6" x14ac:dyDescent="0.25">
      <c r="F32" s="93"/>
    </row>
    <row r="33" spans="2:4" x14ac:dyDescent="0.25">
      <c r="B33" s="155" t="s">
        <v>126</v>
      </c>
      <c r="C33" s="155"/>
      <c r="D33" s="155"/>
    </row>
    <row r="34" spans="2:4" x14ac:dyDescent="0.25">
      <c r="C34" s="75"/>
      <c r="D34" s="75"/>
    </row>
    <row r="35" spans="2:4" x14ac:dyDescent="0.25">
      <c r="C35" s="75"/>
      <c r="D35" s="75"/>
    </row>
    <row r="36" spans="2:4" x14ac:dyDescent="0.25">
      <c r="C36" s="72"/>
    </row>
    <row r="37" spans="2:4" x14ac:dyDescent="0.25">
      <c r="C37" s="72"/>
      <c r="D37" s="72"/>
    </row>
    <row r="38" spans="2:4" x14ac:dyDescent="0.25">
      <c r="C38" s="75"/>
      <c r="D38" s="75"/>
    </row>
  </sheetData>
  <mergeCells count="5">
    <mergeCell ref="B2:D2"/>
    <mergeCell ref="B3:D3"/>
    <mergeCell ref="B4:D4"/>
    <mergeCell ref="B5:D5"/>
    <mergeCell ref="B33:D33"/>
  </mergeCells>
  <hyperlinks>
    <hyperlink ref="A1" location="INDICE!A1" display="INDICE" xr:uid="{38BAEDDE-5CD6-49B7-BCF8-E856A41163BA}"/>
  </hyperlinks>
  <pageMargins left="0.7" right="0.7" top="0.75" bottom="0.75" header="0.3" footer="0.3"/>
  <ignoredErrors>
    <ignoredError sqref="C24:D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59F1F-5BCE-4180-B248-66A699A01F7D}">
  <sheetPr>
    <tabColor theme="9" tint="0.59999389629810485"/>
  </sheetPr>
  <dimension ref="A1:G189"/>
  <sheetViews>
    <sheetView showGridLines="0" workbookViewId="0">
      <pane ySplit="3" topLeftCell="A105" activePane="bottomLeft" state="frozen"/>
      <selection activeCell="J6" sqref="J6"/>
      <selection pane="bottomLeft" activeCell="B111" sqref="B111"/>
    </sheetView>
  </sheetViews>
  <sheetFormatPr baseColWidth="10" defaultRowHeight="16.5" customHeight="1" x14ac:dyDescent="0.25"/>
  <cols>
    <col min="1" max="1" width="3.5703125" style="1" customWidth="1"/>
    <col min="2" max="2" width="35" style="1" customWidth="1"/>
    <col min="3" max="3" width="24.7109375" style="1" bestFit="1" customWidth="1"/>
    <col min="4" max="4" width="23.42578125" style="1" bestFit="1" customWidth="1"/>
    <col min="5" max="5" width="27.42578125" style="1" bestFit="1" customWidth="1"/>
    <col min="6" max="6" width="19.28515625" style="1" customWidth="1"/>
    <col min="7" max="7" width="22" style="1" bestFit="1" customWidth="1"/>
    <col min="8" max="16384" width="11.42578125" style="1"/>
  </cols>
  <sheetData>
    <row r="1" spans="1:6" ht="16.5" customHeight="1" x14ac:dyDescent="0.25">
      <c r="A1" s="33" t="s">
        <v>125</v>
      </c>
    </row>
    <row r="2" spans="1:6" ht="16.5" customHeight="1" x14ac:dyDescent="0.25">
      <c r="B2" s="154" t="s">
        <v>95</v>
      </c>
      <c r="C2" s="154"/>
      <c r="D2" s="154"/>
      <c r="E2" s="154"/>
      <c r="F2" s="154"/>
    </row>
    <row r="3" spans="1:6" ht="16.5" customHeight="1" x14ac:dyDescent="0.25">
      <c r="B3" s="165" t="s">
        <v>77</v>
      </c>
      <c r="C3" s="165"/>
      <c r="D3" s="165"/>
      <c r="E3" s="165"/>
      <c r="F3" s="165"/>
    </row>
    <row r="4" spans="1:6" ht="16.5" customHeight="1" x14ac:dyDescent="0.25">
      <c r="B4" s="166" t="s">
        <v>78</v>
      </c>
      <c r="C4" s="166"/>
      <c r="D4" s="166"/>
      <c r="E4" s="166"/>
      <c r="F4" s="166"/>
    </row>
    <row r="6" spans="1:6" ht="16.5" customHeight="1" x14ac:dyDescent="0.25">
      <c r="B6" s="164" t="s">
        <v>176</v>
      </c>
      <c r="C6" s="164"/>
      <c r="D6" s="164"/>
      <c r="E6" s="164"/>
      <c r="F6" s="164"/>
    </row>
    <row r="7" spans="1:6" ht="16.5" customHeight="1" x14ac:dyDescent="0.25">
      <c r="B7" s="164"/>
      <c r="C7" s="164"/>
      <c r="D7" s="164"/>
      <c r="E7" s="164"/>
      <c r="F7" s="164"/>
    </row>
    <row r="8" spans="1:6" ht="16.5" customHeight="1" x14ac:dyDescent="0.25">
      <c r="B8" s="164"/>
      <c r="C8" s="164"/>
      <c r="D8" s="164"/>
      <c r="E8" s="164"/>
      <c r="F8" s="164"/>
    </row>
    <row r="9" spans="1:6" ht="16.5" customHeight="1" x14ac:dyDescent="0.25">
      <c r="B9" s="164"/>
      <c r="C9" s="164"/>
      <c r="D9" s="164"/>
      <c r="E9" s="164"/>
      <c r="F9" s="164"/>
    </row>
    <row r="10" spans="1:6" ht="16.5" customHeight="1" x14ac:dyDescent="0.25">
      <c r="B10" s="164"/>
      <c r="C10" s="164"/>
      <c r="D10" s="164"/>
      <c r="E10" s="164"/>
      <c r="F10" s="164"/>
    </row>
    <row r="11" spans="1:6" ht="16.5" customHeight="1" x14ac:dyDescent="0.25">
      <c r="B11" s="164"/>
      <c r="C11" s="164"/>
      <c r="D11" s="164"/>
      <c r="E11" s="164"/>
      <c r="F11" s="164"/>
    </row>
    <row r="12" spans="1:6" ht="16.5" customHeight="1" x14ac:dyDescent="0.25">
      <c r="B12" s="164"/>
      <c r="C12" s="164"/>
      <c r="D12" s="164"/>
      <c r="E12" s="164"/>
      <c r="F12" s="164"/>
    </row>
    <row r="13" spans="1:6" ht="16.5" customHeight="1" x14ac:dyDescent="0.25">
      <c r="B13" s="166" t="s">
        <v>79</v>
      </c>
      <c r="C13" s="166"/>
      <c r="D13" s="166"/>
      <c r="E13" s="166"/>
      <c r="F13" s="166"/>
    </row>
    <row r="15" spans="1:6" ht="16.5" customHeight="1" x14ac:dyDescent="0.25">
      <c r="B15" s="166" t="s">
        <v>80</v>
      </c>
      <c r="C15" s="166"/>
      <c r="D15" s="166"/>
      <c r="E15" s="166"/>
      <c r="F15" s="166"/>
    </row>
    <row r="16" spans="1:6" ht="16.5" customHeight="1" x14ac:dyDescent="0.25">
      <c r="B16" s="164" t="s">
        <v>203</v>
      </c>
      <c r="C16" s="164"/>
      <c r="D16" s="164"/>
      <c r="E16" s="164"/>
      <c r="F16" s="164"/>
    </row>
    <row r="17" spans="2:6" ht="16.5" customHeight="1" x14ac:dyDescent="0.25">
      <c r="B17" s="164"/>
      <c r="C17" s="164"/>
      <c r="D17" s="164"/>
      <c r="E17" s="164"/>
      <c r="F17" s="164"/>
    </row>
    <row r="18" spans="2:6" ht="16.5" customHeight="1" x14ac:dyDescent="0.25">
      <c r="B18" s="164"/>
      <c r="C18" s="164"/>
      <c r="D18" s="164"/>
      <c r="E18" s="164"/>
      <c r="F18" s="164"/>
    </row>
    <row r="19" spans="2:6" ht="16.5" customHeight="1" x14ac:dyDescent="0.25">
      <c r="B19" s="164"/>
      <c r="C19" s="164"/>
      <c r="D19" s="164"/>
      <c r="E19" s="164"/>
      <c r="F19" s="164"/>
    </row>
    <row r="20" spans="2:6" ht="16.5" customHeight="1" x14ac:dyDescent="0.25">
      <c r="B20" s="164"/>
      <c r="C20" s="164"/>
      <c r="D20" s="164"/>
      <c r="E20" s="164"/>
      <c r="F20" s="164"/>
    </row>
    <row r="21" spans="2:6" ht="16.5" customHeight="1" x14ac:dyDescent="0.25">
      <c r="B21" s="164"/>
      <c r="C21" s="164"/>
      <c r="D21" s="164"/>
      <c r="E21" s="164"/>
      <c r="F21" s="164"/>
    </row>
    <row r="22" spans="2:6" ht="16.5" customHeight="1" x14ac:dyDescent="0.25">
      <c r="B22" s="164"/>
      <c r="C22" s="164"/>
      <c r="D22" s="164"/>
      <c r="E22" s="164"/>
      <c r="F22" s="164"/>
    </row>
    <row r="23" spans="2:6" ht="16.5" customHeight="1" x14ac:dyDescent="0.25">
      <c r="B23" s="164"/>
      <c r="C23" s="164"/>
      <c r="D23" s="164"/>
      <c r="E23" s="164"/>
      <c r="F23" s="164"/>
    </row>
    <row r="24" spans="2:6" ht="16.5" customHeight="1" x14ac:dyDescent="0.25">
      <c r="B24" s="164"/>
      <c r="C24" s="164"/>
      <c r="D24" s="164"/>
      <c r="E24" s="164"/>
      <c r="F24" s="164"/>
    </row>
    <row r="25" spans="2:6" ht="16.5" customHeight="1" x14ac:dyDescent="0.25">
      <c r="B25" s="164"/>
      <c r="C25" s="164"/>
      <c r="D25" s="164"/>
      <c r="E25" s="164"/>
      <c r="F25" s="164"/>
    </row>
    <row r="26" spans="2:6" ht="16.5" customHeight="1" x14ac:dyDescent="0.25">
      <c r="B26" s="164"/>
      <c r="C26" s="164"/>
      <c r="D26" s="164"/>
      <c r="E26" s="164"/>
      <c r="F26" s="164"/>
    </row>
    <row r="27" spans="2:6" ht="16.5" customHeight="1" x14ac:dyDescent="0.25">
      <c r="B27" s="164"/>
      <c r="C27" s="164"/>
      <c r="D27" s="164"/>
      <c r="E27" s="164"/>
      <c r="F27" s="164"/>
    </row>
    <row r="28" spans="2:6" ht="16.5" customHeight="1" x14ac:dyDescent="0.25">
      <c r="B28" s="164"/>
      <c r="C28" s="164"/>
      <c r="D28" s="164"/>
      <c r="E28" s="164"/>
      <c r="F28" s="164"/>
    </row>
    <row r="29" spans="2:6" ht="16.5" customHeight="1" x14ac:dyDescent="0.25">
      <c r="B29" s="164"/>
      <c r="C29" s="164"/>
      <c r="D29" s="164"/>
      <c r="E29" s="164"/>
      <c r="F29" s="164"/>
    </row>
    <row r="30" spans="2:6" ht="16.5" customHeight="1" x14ac:dyDescent="0.25">
      <c r="B30" s="164"/>
      <c r="C30" s="164"/>
      <c r="D30" s="164"/>
      <c r="E30" s="164"/>
      <c r="F30" s="164"/>
    </row>
    <row r="31" spans="2:6" ht="16.5" customHeight="1" x14ac:dyDescent="0.25">
      <c r="B31" s="164"/>
      <c r="C31" s="164"/>
      <c r="D31" s="164"/>
      <c r="E31" s="164"/>
      <c r="F31" s="164"/>
    </row>
    <row r="32" spans="2:6" ht="16.5" customHeight="1" x14ac:dyDescent="0.25">
      <c r="B32" s="164"/>
      <c r="C32" s="164"/>
      <c r="D32" s="164"/>
      <c r="E32" s="164"/>
      <c r="F32" s="164"/>
    </row>
    <row r="33" spans="2:6" ht="16.5" customHeight="1" x14ac:dyDescent="0.25">
      <c r="B33" s="164"/>
      <c r="C33" s="164"/>
      <c r="D33" s="164"/>
      <c r="E33" s="164"/>
      <c r="F33" s="164"/>
    </row>
    <row r="34" spans="2:6" ht="16.5" customHeight="1" x14ac:dyDescent="0.25">
      <c r="B34" s="164"/>
      <c r="C34" s="164"/>
      <c r="D34" s="164"/>
      <c r="E34" s="164"/>
      <c r="F34" s="164"/>
    </row>
    <row r="35" spans="2:6" ht="16.5" customHeight="1" x14ac:dyDescent="0.25">
      <c r="B35" s="164"/>
      <c r="C35" s="164"/>
      <c r="D35" s="164"/>
      <c r="E35" s="164"/>
      <c r="F35" s="164"/>
    </row>
    <row r="36" spans="2:6" ht="16.5" customHeight="1" x14ac:dyDescent="0.25">
      <c r="B36" s="164"/>
      <c r="C36" s="164"/>
      <c r="D36" s="164"/>
      <c r="E36" s="164"/>
      <c r="F36" s="164"/>
    </row>
    <row r="37" spans="2:6" ht="16.5" customHeight="1" x14ac:dyDescent="0.25">
      <c r="B37" s="164"/>
      <c r="C37" s="164"/>
      <c r="D37" s="164"/>
      <c r="E37" s="164"/>
      <c r="F37" s="164"/>
    </row>
    <row r="38" spans="2:6" ht="16.5" customHeight="1" x14ac:dyDescent="0.25">
      <c r="B38" s="164"/>
      <c r="C38" s="164"/>
      <c r="D38" s="164"/>
      <c r="E38" s="164"/>
      <c r="F38" s="164"/>
    </row>
    <row r="39" spans="2:6" ht="16.5" customHeight="1" x14ac:dyDescent="0.25">
      <c r="B39" s="164"/>
      <c r="C39" s="164"/>
      <c r="D39" s="164"/>
      <c r="E39" s="164"/>
      <c r="F39" s="164"/>
    </row>
    <row r="40" spans="2:6" ht="16.5" customHeight="1" x14ac:dyDescent="0.25">
      <c r="B40" s="166" t="s">
        <v>81</v>
      </c>
      <c r="C40" s="166"/>
      <c r="D40" s="166"/>
      <c r="E40" s="166"/>
      <c r="F40" s="166"/>
    </row>
    <row r="41" spans="2:6" ht="16.5" customHeight="1" x14ac:dyDescent="0.25">
      <c r="B41" s="164" t="s">
        <v>222</v>
      </c>
      <c r="C41" s="164"/>
      <c r="D41" s="164"/>
      <c r="E41" s="164"/>
      <c r="F41" s="164"/>
    </row>
    <row r="42" spans="2:6" ht="16.5" customHeight="1" x14ac:dyDescent="0.25">
      <c r="B42" s="164"/>
      <c r="C42" s="164"/>
      <c r="D42" s="164"/>
      <c r="E42" s="164"/>
      <c r="F42" s="164"/>
    </row>
    <row r="43" spans="2:6" ht="16.5" customHeight="1" x14ac:dyDescent="0.25">
      <c r="B43" s="164"/>
      <c r="C43" s="164"/>
      <c r="D43" s="164"/>
      <c r="E43" s="164"/>
      <c r="F43" s="164"/>
    </row>
    <row r="44" spans="2:6" ht="16.5" customHeight="1" x14ac:dyDescent="0.25">
      <c r="B44" s="167" t="s">
        <v>82</v>
      </c>
      <c r="C44" s="167"/>
      <c r="D44" s="167"/>
      <c r="E44" s="167"/>
      <c r="F44" s="167"/>
    </row>
    <row r="46" spans="2:6" ht="16.5" customHeight="1" x14ac:dyDescent="0.25">
      <c r="B46" s="164" t="s">
        <v>223</v>
      </c>
      <c r="C46" s="164"/>
      <c r="D46" s="164"/>
      <c r="E46" s="164"/>
      <c r="F46" s="164"/>
    </row>
    <row r="47" spans="2:6" ht="16.5" customHeight="1" x14ac:dyDescent="0.25">
      <c r="B47" s="164"/>
      <c r="C47" s="164"/>
      <c r="D47" s="164"/>
      <c r="E47" s="164"/>
      <c r="F47" s="164"/>
    </row>
    <row r="48" spans="2:6" ht="16.5" customHeight="1" x14ac:dyDescent="0.25">
      <c r="B48" s="164"/>
      <c r="C48" s="164"/>
      <c r="D48" s="164"/>
      <c r="E48" s="164"/>
      <c r="F48" s="164"/>
    </row>
    <row r="49" spans="2:6" ht="16.5" customHeight="1" x14ac:dyDescent="0.25">
      <c r="B49" s="164" t="s">
        <v>193</v>
      </c>
      <c r="C49" s="164"/>
      <c r="D49" s="164"/>
      <c r="E49" s="164"/>
      <c r="F49" s="164"/>
    </row>
    <row r="50" spans="2:6" ht="16.5" customHeight="1" x14ac:dyDescent="0.25">
      <c r="B50" s="164"/>
      <c r="C50" s="164"/>
      <c r="D50" s="164"/>
      <c r="E50" s="164"/>
      <c r="F50" s="164"/>
    </row>
    <row r="51" spans="2:6" ht="16.5" customHeight="1" x14ac:dyDescent="0.25">
      <c r="B51" s="164" t="s">
        <v>83</v>
      </c>
      <c r="C51" s="164"/>
      <c r="D51" s="164"/>
      <c r="E51" s="164"/>
      <c r="F51" s="164"/>
    </row>
    <row r="52" spans="2:6" ht="16.5" customHeight="1" x14ac:dyDescent="0.25">
      <c r="B52" s="164"/>
      <c r="C52" s="164"/>
      <c r="D52" s="164"/>
      <c r="E52" s="164"/>
      <c r="F52" s="164"/>
    </row>
    <row r="53" spans="2:6" ht="16.5" customHeight="1" x14ac:dyDescent="0.25">
      <c r="B53" s="164" t="s">
        <v>84</v>
      </c>
      <c r="C53" s="164"/>
      <c r="D53" s="164"/>
      <c r="E53" s="164"/>
      <c r="F53" s="164"/>
    </row>
    <row r="54" spans="2:6" ht="16.5" customHeight="1" x14ac:dyDescent="0.25">
      <c r="B54" s="164"/>
      <c r="C54" s="164"/>
      <c r="D54" s="164"/>
      <c r="E54" s="164"/>
      <c r="F54" s="164"/>
    </row>
    <row r="55" spans="2:6" ht="16.5" customHeight="1" x14ac:dyDescent="0.25">
      <c r="B55" s="170" t="s">
        <v>85</v>
      </c>
      <c r="C55" s="170"/>
      <c r="D55" s="170"/>
      <c r="E55" s="170"/>
      <c r="F55" s="170"/>
    </row>
    <row r="56" spans="2:6" ht="16.5" customHeight="1" x14ac:dyDescent="0.25">
      <c r="B56" s="170"/>
      <c r="C56" s="170"/>
      <c r="D56" s="170"/>
      <c r="E56" s="170"/>
      <c r="F56" s="170"/>
    </row>
    <row r="57" spans="2:6" ht="16.5" customHeight="1" x14ac:dyDescent="0.25">
      <c r="B57" s="170" t="s">
        <v>86</v>
      </c>
      <c r="C57" s="170"/>
      <c r="D57" s="170"/>
      <c r="E57" s="170"/>
      <c r="F57" s="170"/>
    </row>
    <row r="58" spans="2:6" ht="16.5" customHeight="1" x14ac:dyDescent="0.25">
      <c r="B58" s="170"/>
      <c r="C58" s="170"/>
      <c r="D58" s="170"/>
      <c r="E58" s="170"/>
      <c r="F58" s="170"/>
    </row>
    <row r="59" spans="2:6" ht="16.5" customHeight="1" x14ac:dyDescent="0.25">
      <c r="B59" s="170" t="s">
        <v>96</v>
      </c>
      <c r="C59" s="170"/>
      <c r="D59" s="170"/>
      <c r="E59" s="170"/>
      <c r="F59" s="170"/>
    </row>
    <row r="60" spans="2:6" ht="16.5" customHeight="1" x14ac:dyDescent="0.25">
      <c r="B60" s="170"/>
      <c r="C60" s="170"/>
      <c r="D60" s="170"/>
      <c r="E60" s="170"/>
      <c r="F60" s="170"/>
    </row>
    <row r="62" spans="2:6" ht="16.5" customHeight="1" x14ac:dyDescent="0.25">
      <c r="B62" s="37" t="s">
        <v>25</v>
      </c>
      <c r="C62" s="38">
        <v>45291</v>
      </c>
      <c r="D62" s="38">
        <v>44834</v>
      </c>
      <c r="E62" s="38">
        <v>44926</v>
      </c>
      <c r="F62" s="39"/>
    </row>
    <row r="63" spans="2:6" ht="16.5" customHeight="1" x14ac:dyDescent="0.25">
      <c r="B63" s="40" t="s">
        <v>42</v>
      </c>
      <c r="C63" s="41">
        <v>7263.59</v>
      </c>
      <c r="D63" s="41">
        <v>7078.87</v>
      </c>
      <c r="E63" s="41">
        <v>7322.9</v>
      </c>
    </row>
    <row r="64" spans="2:6" ht="16.5" customHeight="1" x14ac:dyDescent="0.25">
      <c r="B64" s="40" t="s">
        <v>43</v>
      </c>
      <c r="C64" s="41">
        <v>7283.62</v>
      </c>
      <c r="D64" s="41">
        <v>7090.2</v>
      </c>
      <c r="E64" s="41">
        <v>7339.62</v>
      </c>
    </row>
    <row r="65" spans="2:6" ht="16.5" customHeight="1" x14ac:dyDescent="0.25">
      <c r="B65" s="42"/>
      <c r="C65" s="42"/>
      <c r="D65" s="42"/>
      <c r="E65" s="42"/>
      <c r="F65" s="42"/>
    </row>
    <row r="66" spans="2:6" ht="16.5" customHeight="1" x14ac:dyDescent="0.25">
      <c r="B66" s="166" t="s">
        <v>87</v>
      </c>
      <c r="C66" s="166"/>
      <c r="D66" s="166"/>
      <c r="E66" s="166"/>
      <c r="F66" s="166"/>
    </row>
    <row r="67" spans="2:6" ht="16.5" customHeight="1" x14ac:dyDescent="0.25">
      <c r="B67" s="164" t="s">
        <v>204</v>
      </c>
      <c r="C67" s="164"/>
      <c r="D67" s="164"/>
      <c r="E67" s="164"/>
      <c r="F67" s="164"/>
    </row>
    <row r="68" spans="2:6" ht="16.5" customHeight="1" x14ac:dyDescent="0.25">
      <c r="B68" s="164"/>
      <c r="C68" s="164"/>
      <c r="D68" s="164"/>
      <c r="E68" s="164"/>
      <c r="F68" s="164"/>
    </row>
    <row r="69" spans="2:6" ht="16.5" customHeight="1" x14ac:dyDescent="0.25">
      <c r="B69" s="166" t="s">
        <v>88</v>
      </c>
      <c r="C69" s="166"/>
      <c r="D69" s="166"/>
      <c r="E69" s="166"/>
      <c r="F69" s="166"/>
    </row>
    <row r="70" spans="2:6" ht="16.5" customHeight="1" x14ac:dyDescent="0.25">
      <c r="B70" s="170" t="s">
        <v>205</v>
      </c>
      <c r="C70" s="170"/>
      <c r="D70" s="170"/>
      <c r="E70" s="170"/>
      <c r="F70" s="170"/>
    </row>
    <row r="71" spans="2:6" ht="16.5" customHeight="1" x14ac:dyDescent="0.25">
      <c r="B71" s="170"/>
      <c r="C71" s="170"/>
      <c r="D71" s="170"/>
      <c r="E71" s="170"/>
      <c r="F71" s="170"/>
    </row>
    <row r="73" spans="2:6" ht="16.5" customHeight="1" x14ac:dyDescent="0.25">
      <c r="B73" s="171" t="s">
        <v>89</v>
      </c>
      <c r="C73" s="171"/>
      <c r="D73" s="171"/>
      <c r="E73" s="171"/>
      <c r="F73" s="171"/>
    </row>
    <row r="74" spans="2:6" ht="16.5" customHeight="1" x14ac:dyDescent="0.25">
      <c r="B74" s="170" t="s">
        <v>97</v>
      </c>
      <c r="C74" s="170"/>
      <c r="D74" s="170"/>
      <c r="E74" s="170"/>
      <c r="F74" s="170"/>
    </row>
    <row r="75" spans="2:6" ht="16.5" customHeight="1" x14ac:dyDescent="0.25">
      <c r="B75" s="170"/>
      <c r="C75" s="170"/>
      <c r="D75" s="170"/>
      <c r="E75" s="170"/>
      <c r="F75" s="170"/>
    </row>
    <row r="76" spans="2:6" ht="16.5" customHeight="1" x14ac:dyDescent="0.25">
      <c r="B76" s="170"/>
      <c r="C76" s="170"/>
      <c r="D76" s="170"/>
      <c r="E76" s="170"/>
      <c r="F76" s="170"/>
    </row>
    <row r="77" spans="2:6" ht="16.5" customHeight="1" x14ac:dyDescent="0.25">
      <c r="B77" s="36"/>
      <c r="C77" s="36"/>
      <c r="D77" s="36"/>
      <c r="E77" s="36"/>
      <c r="F77" s="36"/>
    </row>
    <row r="78" spans="2:6" ht="16.5" customHeight="1" x14ac:dyDescent="0.25">
      <c r="B78" s="168" t="s">
        <v>25</v>
      </c>
      <c r="C78" s="169"/>
      <c r="D78" s="38">
        <f>+'04'!C7</f>
        <v>45291</v>
      </c>
      <c r="E78" s="38">
        <f>+'04'!D7</f>
        <v>44926</v>
      </c>
      <c r="F78" s="42"/>
    </row>
    <row r="79" spans="2:6" ht="16.5" customHeight="1" x14ac:dyDescent="0.25">
      <c r="B79" s="172" t="s">
        <v>11</v>
      </c>
      <c r="C79" s="173"/>
      <c r="D79" s="44">
        <f>+'02'!C14</f>
        <v>12096953664</v>
      </c>
      <c r="E79" s="44">
        <f>+'02'!D14</f>
        <v>15879231312</v>
      </c>
      <c r="F79" s="42"/>
    </row>
    <row r="80" spans="2:6" ht="16.5" customHeight="1" x14ac:dyDescent="0.25">
      <c r="B80" s="174" t="s">
        <v>44</v>
      </c>
      <c r="C80" s="175"/>
      <c r="D80" s="45">
        <v>0</v>
      </c>
      <c r="E80" s="45">
        <v>0</v>
      </c>
      <c r="F80" s="42"/>
    </row>
    <row r="81" spans="2:7" ht="16.5" customHeight="1" x14ac:dyDescent="0.25">
      <c r="B81" s="168" t="s">
        <v>46</v>
      </c>
      <c r="C81" s="169"/>
      <c r="D81" s="46">
        <f>SUM(D79:D80)</f>
        <v>12096953664</v>
      </c>
      <c r="E81" s="46">
        <f>SUM(E79:E80)</f>
        <v>15879231312</v>
      </c>
      <c r="F81" s="47"/>
      <c r="G81" s="47"/>
    </row>
    <row r="82" spans="2:7" ht="16.5" customHeight="1" x14ac:dyDescent="0.25">
      <c r="B82" s="42"/>
      <c r="C82" s="42"/>
      <c r="D82" s="42"/>
      <c r="E82" s="42"/>
      <c r="F82" s="42"/>
    </row>
    <row r="83" spans="2:7" ht="16.5" customHeight="1" x14ac:dyDescent="0.25">
      <c r="B83" s="166" t="s">
        <v>90</v>
      </c>
      <c r="C83" s="166"/>
      <c r="D83" s="166"/>
      <c r="E83" s="166"/>
      <c r="F83" s="166"/>
    </row>
    <row r="84" spans="2:7" ht="16.5" customHeight="1" x14ac:dyDescent="0.25">
      <c r="B84" s="42"/>
      <c r="C84" s="42"/>
      <c r="D84" s="42"/>
      <c r="E84" s="42"/>
      <c r="F84" s="42"/>
    </row>
    <row r="85" spans="2:7" ht="45" customHeight="1" x14ac:dyDescent="0.25">
      <c r="B85" s="48" t="s">
        <v>45</v>
      </c>
      <c r="C85" s="48" t="s">
        <v>47</v>
      </c>
      <c r="D85" s="48" t="s">
        <v>48</v>
      </c>
      <c r="E85" s="48" t="s">
        <v>49</v>
      </c>
    </row>
    <row r="86" spans="2:7" ht="16.5" customHeight="1" x14ac:dyDescent="0.25">
      <c r="B86" s="49" t="s">
        <v>50</v>
      </c>
      <c r="C86" s="50"/>
      <c r="D86" s="50"/>
      <c r="E86" s="51"/>
    </row>
    <row r="87" spans="2:7" ht="16.5" customHeight="1" x14ac:dyDescent="0.25">
      <c r="B87" s="52" t="s">
        <v>51</v>
      </c>
      <c r="C87" s="53">
        <v>1515837.6335159999</v>
      </c>
      <c r="D87" s="44">
        <v>680064504708</v>
      </c>
      <c r="E87" s="44">
        <v>2976</v>
      </c>
    </row>
    <row r="88" spans="2:7" ht="16.5" customHeight="1" x14ac:dyDescent="0.25">
      <c r="B88" s="54" t="s">
        <v>52</v>
      </c>
      <c r="C88" s="55">
        <v>1526205.184013</v>
      </c>
      <c r="D88" s="56">
        <v>680383810778</v>
      </c>
      <c r="E88" s="56">
        <v>3021</v>
      </c>
    </row>
    <row r="89" spans="2:7" ht="16.5" customHeight="1" x14ac:dyDescent="0.25">
      <c r="B89" s="57" t="s">
        <v>53</v>
      </c>
      <c r="C89" s="58">
        <v>1536389.283851</v>
      </c>
      <c r="D89" s="45">
        <v>685561258832</v>
      </c>
      <c r="E89" s="45">
        <v>3070</v>
      </c>
    </row>
    <row r="90" spans="2:7" ht="16.5" customHeight="1" x14ac:dyDescent="0.25">
      <c r="B90" s="59" t="s">
        <v>128</v>
      </c>
      <c r="C90" s="50"/>
      <c r="D90" s="50"/>
      <c r="E90" s="51"/>
    </row>
    <row r="91" spans="2:7" ht="16.5" customHeight="1" x14ac:dyDescent="0.25">
      <c r="B91" s="60" t="s">
        <v>129</v>
      </c>
      <c r="C91" s="61">
        <v>1547364.9619944191</v>
      </c>
      <c r="D91" s="62">
        <v>693504067612.47156</v>
      </c>
      <c r="E91" s="63">
        <v>3109</v>
      </c>
    </row>
    <row r="92" spans="2:7" ht="16.5" customHeight="1" x14ac:dyDescent="0.25">
      <c r="B92" s="54" t="s">
        <v>130</v>
      </c>
      <c r="C92" s="64">
        <v>1558289.2469114917</v>
      </c>
      <c r="D92" s="65">
        <v>702762555405.04138</v>
      </c>
      <c r="E92" s="56">
        <v>3146</v>
      </c>
    </row>
    <row r="93" spans="2:7" ht="16.5" customHeight="1" x14ac:dyDescent="0.25">
      <c r="B93" s="57" t="s">
        <v>131</v>
      </c>
      <c r="C93" s="66">
        <v>1568980.2114166308</v>
      </c>
      <c r="D93" s="67">
        <v>707425809801.85718</v>
      </c>
      <c r="E93" s="45">
        <v>3180</v>
      </c>
    </row>
    <row r="94" spans="2:7" ht="16.5" customHeight="1" x14ac:dyDescent="0.25">
      <c r="B94" s="49" t="s">
        <v>160</v>
      </c>
      <c r="C94" s="50"/>
      <c r="D94" s="50"/>
      <c r="E94" s="51"/>
    </row>
    <row r="95" spans="2:7" ht="16.5" customHeight="1" x14ac:dyDescent="0.25">
      <c r="B95" s="52" t="s">
        <v>161</v>
      </c>
      <c r="C95" s="61">
        <v>1579626.2151474277</v>
      </c>
      <c r="D95" s="62">
        <v>697058123732.92358</v>
      </c>
      <c r="E95" s="44">
        <v>3220</v>
      </c>
    </row>
    <row r="96" spans="2:7" ht="16.5" customHeight="1" x14ac:dyDescent="0.25">
      <c r="B96" s="54" t="s">
        <v>162</v>
      </c>
      <c r="C96" s="64">
        <v>1590335.0646246418</v>
      </c>
      <c r="D96" s="65">
        <v>699130313996.55249</v>
      </c>
      <c r="E96" s="56">
        <v>3256</v>
      </c>
    </row>
    <row r="97" spans="2:6" ht="16.5" customHeight="1" x14ac:dyDescent="0.25">
      <c r="B97" s="57" t="s">
        <v>163</v>
      </c>
      <c r="C97" s="66">
        <v>1600819.0195834541</v>
      </c>
      <c r="D97" s="67">
        <v>700755184124.82898</v>
      </c>
      <c r="E97" s="45">
        <v>3304</v>
      </c>
    </row>
    <row r="98" spans="2:6" ht="16.5" customHeight="1" x14ac:dyDescent="0.25">
      <c r="B98" s="49" t="s">
        <v>167</v>
      </c>
      <c r="C98" s="50"/>
      <c r="D98" s="50"/>
      <c r="E98" s="51"/>
    </row>
    <row r="99" spans="2:6" ht="16.5" customHeight="1" x14ac:dyDescent="0.25">
      <c r="B99" s="52" t="s">
        <v>168</v>
      </c>
      <c r="C99" s="53">
        <v>1611677.0132739483</v>
      </c>
      <c r="D99" s="44">
        <v>705888728407.51404</v>
      </c>
      <c r="E99" s="44">
        <v>3353</v>
      </c>
    </row>
    <row r="100" spans="2:6" ht="16.5" customHeight="1" x14ac:dyDescent="0.25">
      <c r="B100" s="54" t="s">
        <v>169</v>
      </c>
      <c r="C100" s="55">
        <v>1622509.037204629</v>
      </c>
      <c r="D100" s="56">
        <v>705716283633.87756</v>
      </c>
      <c r="E100" s="56">
        <v>3390</v>
      </c>
    </row>
    <row r="101" spans="2:6" ht="16.5" customHeight="1" x14ac:dyDescent="0.25">
      <c r="B101" s="57" t="s">
        <v>170</v>
      </c>
      <c r="C101" s="58">
        <v>1633709.7856929891</v>
      </c>
      <c r="D101" s="45">
        <v>710198722767.93018</v>
      </c>
      <c r="E101" s="45">
        <v>3431</v>
      </c>
    </row>
    <row r="102" spans="2:6" ht="16.5" customHeight="1" x14ac:dyDescent="0.25">
      <c r="C102" s="68"/>
      <c r="D102" s="69"/>
      <c r="E102" s="69"/>
    </row>
    <row r="103" spans="2:6" ht="16.5" customHeight="1" x14ac:dyDescent="0.25">
      <c r="B103" s="171" t="s">
        <v>91</v>
      </c>
      <c r="C103" s="171"/>
      <c r="D103" s="171"/>
      <c r="E103" s="171"/>
      <c r="F103" s="171"/>
    </row>
    <row r="104" spans="2:6" ht="16.5" customHeight="1" x14ac:dyDescent="0.25">
      <c r="B104" s="170" t="s">
        <v>206</v>
      </c>
      <c r="C104" s="170"/>
      <c r="D104" s="170"/>
      <c r="E104" s="170"/>
      <c r="F104" s="170"/>
    </row>
    <row r="105" spans="2:6" ht="16.5" customHeight="1" x14ac:dyDescent="0.25">
      <c r="B105" s="170"/>
      <c r="C105" s="170"/>
      <c r="D105" s="170"/>
      <c r="E105" s="170"/>
      <c r="F105" s="170"/>
    </row>
    <row r="106" spans="2:6" ht="16.5" customHeight="1" x14ac:dyDescent="0.25">
      <c r="B106" s="70" t="s">
        <v>54</v>
      </c>
      <c r="C106" s="38">
        <f>+D78</f>
        <v>45291</v>
      </c>
      <c r="D106" s="71">
        <f>+E78</f>
        <v>44926</v>
      </c>
    </row>
    <row r="107" spans="2:6" ht="16.5" customHeight="1" x14ac:dyDescent="0.25">
      <c r="B107" s="52" t="s">
        <v>70</v>
      </c>
      <c r="C107" s="72">
        <v>1499523120</v>
      </c>
      <c r="D107" s="73">
        <v>2177936815</v>
      </c>
    </row>
    <row r="108" spans="2:6" ht="16.5" customHeight="1" x14ac:dyDescent="0.25">
      <c r="B108" s="54" t="s">
        <v>114</v>
      </c>
      <c r="C108" s="74">
        <v>177000000</v>
      </c>
      <c r="D108" s="74">
        <v>16000000</v>
      </c>
    </row>
    <row r="109" spans="2:6" ht="16.5" customHeight="1" x14ac:dyDescent="0.25">
      <c r="B109" s="54" t="s">
        <v>113</v>
      </c>
      <c r="C109" s="72">
        <v>107828469</v>
      </c>
      <c r="D109" s="74">
        <v>11567520</v>
      </c>
    </row>
    <row r="110" spans="2:6" ht="16.5" customHeight="1" x14ac:dyDescent="0.25">
      <c r="B110" s="54" t="s">
        <v>172</v>
      </c>
      <c r="C110" s="24">
        <v>25189885</v>
      </c>
      <c r="D110" s="74">
        <v>0</v>
      </c>
    </row>
    <row r="111" spans="2:6" ht="16.5" customHeight="1" x14ac:dyDescent="0.25">
      <c r="B111" s="54" t="s">
        <v>194</v>
      </c>
      <c r="C111" s="24">
        <v>1807</v>
      </c>
      <c r="D111" s="74"/>
    </row>
    <row r="112" spans="2:6" ht="16.5" customHeight="1" x14ac:dyDescent="0.25">
      <c r="B112" s="37" t="s">
        <v>46</v>
      </c>
      <c r="C112" s="46">
        <f>SUM(C107:C111)</f>
        <v>1809543281</v>
      </c>
      <c r="D112" s="46">
        <f>SUM(D107:D111)</f>
        <v>2205504335</v>
      </c>
      <c r="E112" s="75"/>
      <c r="F112" s="75"/>
    </row>
    <row r="113" spans="2:6" ht="16.5" customHeight="1" x14ac:dyDescent="0.25">
      <c r="B113" s="76"/>
      <c r="C113" s="77"/>
      <c r="D113" s="77"/>
    </row>
    <row r="114" spans="2:6" ht="16.5" customHeight="1" x14ac:dyDescent="0.25">
      <c r="B114" s="176" t="s">
        <v>230</v>
      </c>
      <c r="C114" s="176"/>
      <c r="D114" s="176"/>
      <c r="E114" s="176"/>
      <c r="F114" s="176"/>
    </row>
    <row r="115" spans="2:6" ht="6.75" customHeight="1" x14ac:dyDescent="0.25">
      <c r="B115" s="176"/>
      <c r="C115" s="176"/>
      <c r="D115" s="176"/>
      <c r="E115" s="176"/>
      <c r="F115" s="176"/>
    </row>
    <row r="116" spans="2:6" ht="16.5" customHeight="1" x14ac:dyDescent="0.25">
      <c r="B116" s="70" t="s">
        <v>54</v>
      </c>
      <c r="C116" s="38">
        <f>+C106</f>
        <v>45291</v>
      </c>
      <c r="D116" s="38">
        <f>+D106</f>
        <v>44926</v>
      </c>
    </row>
    <row r="117" spans="2:6" ht="16.5" customHeight="1" x14ac:dyDescent="0.25">
      <c r="B117" s="52" t="s">
        <v>177</v>
      </c>
      <c r="C117" s="72">
        <v>4186000000</v>
      </c>
      <c r="D117" s="73">
        <v>448000000</v>
      </c>
    </row>
    <row r="118" spans="2:6" ht="16.5" customHeight="1" x14ac:dyDescent="0.25">
      <c r="B118" s="54" t="s">
        <v>178</v>
      </c>
      <c r="C118" s="74">
        <v>422055275</v>
      </c>
      <c r="D118" s="74">
        <v>918247219</v>
      </c>
    </row>
    <row r="119" spans="2:6" ht="16.5" customHeight="1" x14ac:dyDescent="0.25">
      <c r="B119" s="37" t="s">
        <v>46</v>
      </c>
      <c r="C119" s="46">
        <f>SUM(C117:C118)</f>
        <v>4608055275</v>
      </c>
      <c r="D119" s="46">
        <f>SUM(D117:D118)</f>
        <v>1366247219</v>
      </c>
      <c r="E119" s="75"/>
      <c r="F119" s="75"/>
    </row>
    <row r="121" spans="2:6" ht="16.5" customHeight="1" x14ac:dyDescent="0.25">
      <c r="B121" s="170" t="s">
        <v>207</v>
      </c>
      <c r="C121" s="170"/>
      <c r="D121" s="170"/>
      <c r="E121" s="170"/>
      <c r="F121" s="170"/>
    </row>
    <row r="122" spans="2:6" ht="16.5" customHeight="1" x14ac:dyDescent="0.25">
      <c r="B122" s="170" t="s">
        <v>110</v>
      </c>
      <c r="C122" s="170"/>
      <c r="D122" s="170"/>
      <c r="E122" s="170"/>
      <c r="F122" s="170"/>
    </row>
    <row r="124" spans="2:6" ht="16.5" customHeight="1" x14ac:dyDescent="0.25">
      <c r="B124" s="170" t="s">
        <v>208</v>
      </c>
      <c r="C124" s="170"/>
      <c r="D124" s="170"/>
      <c r="E124" s="170"/>
      <c r="F124" s="170"/>
    </row>
    <row r="125" spans="2:6" ht="16.5" customHeight="1" x14ac:dyDescent="0.25">
      <c r="B125" s="170"/>
      <c r="C125" s="170"/>
      <c r="D125" s="170"/>
      <c r="E125" s="170"/>
      <c r="F125" s="170"/>
    </row>
    <row r="126" spans="2:6" ht="16.5" customHeight="1" x14ac:dyDescent="0.25">
      <c r="B126" s="37" t="s">
        <v>25</v>
      </c>
      <c r="C126" s="38">
        <f>+C106</f>
        <v>45291</v>
      </c>
      <c r="D126" s="38">
        <f>+D106</f>
        <v>44926</v>
      </c>
    </row>
    <row r="127" spans="2:6" ht="16.5" customHeight="1" x14ac:dyDescent="0.25">
      <c r="B127" s="78" t="s">
        <v>11</v>
      </c>
      <c r="C127" s="79">
        <f>+'01'!C16</f>
        <v>1091414476</v>
      </c>
      <c r="D127" s="79">
        <f>+'01'!D16</f>
        <v>1408749165.5</v>
      </c>
    </row>
    <row r="128" spans="2:6" ht="16.5" customHeight="1" x14ac:dyDescent="0.25">
      <c r="B128" s="37" t="s">
        <v>46</v>
      </c>
      <c r="C128" s="46">
        <f>SUM(C127)</f>
        <v>1091414476</v>
      </c>
      <c r="D128" s="46">
        <f>SUM(D127)</f>
        <v>1408749165.5</v>
      </c>
      <c r="E128" s="75"/>
      <c r="F128" s="75"/>
    </row>
    <row r="130" spans="2:6" ht="16.5" customHeight="1" x14ac:dyDescent="0.25">
      <c r="B130" s="164" t="s">
        <v>209</v>
      </c>
      <c r="C130" s="164"/>
      <c r="D130" s="164"/>
      <c r="E130" s="164"/>
      <c r="F130" s="164"/>
    </row>
    <row r="131" spans="2:6" ht="16.5" customHeight="1" x14ac:dyDescent="0.25">
      <c r="B131" s="164"/>
      <c r="C131" s="164"/>
      <c r="D131" s="164"/>
      <c r="E131" s="164"/>
      <c r="F131" s="164"/>
    </row>
    <row r="132" spans="2:6" ht="16.5" customHeight="1" x14ac:dyDescent="0.25">
      <c r="B132" s="37" t="s">
        <v>25</v>
      </c>
      <c r="C132" s="38">
        <f>+C126</f>
        <v>45291</v>
      </c>
      <c r="D132" s="38">
        <f>+D126</f>
        <v>44926</v>
      </c>
    </row>
    <row r="133" spans="2:6" ht="16.5" customHeight="1" x14ac:dyDescent="0.25">
      <c r="B133" s="78" t="s">
        <v>92</v>
      </c>
      <c r="C133" s="79">
        <f>+'02'!C8</f>
        <v>681619928</v>
      </c>
      <c r="D133" s="79">
        <f>+'02'!D8</f>
        <v>7976672559</v>
      </c>
    </row>
    <row r="134" spans="2:6" ht="16.5" customHeight="1" x14ac:dyDescent="0.25">
      <c r="B134" s="37" t="s">
        <v>46</v>
      </c>
      <c r="C134" s="46">
        <f>SUM(C133)</f>
        <v>681619928</v>
      </c>
      <c r="D134" s="46">
        <f>SUM(D133)</f>
        <v>7976672559</v>
      </c>
      <c r="E134" s="75"/>
      <c r="F134" s="75"/>
    </row>
    <row r="136" spans="2:6" ht="16.5" customHeight="1" x14ac:dyDescent="0.25">
      <c r="B136" s="164" t="s">
        <v>210</v>
      </c>
      <c r="C136" s="164"/>
      <c r="D136" s="164"/>
      <c r="E136" s="164"/>
      <c r="F136" s="164"/>
    </row>
    <row r="137" spans="2:6" ht="16.5" customHeight="1" x14ac:dyDescent="0.25">
      <c r="B137" s="37" t="s">
        <v>93</v>
      </c>
      <c r="C137" s="38">
        <f>+C132</f>
        <v>45291</v>
      </c>
      <c r="D137" s="38">
        <f>+D132</f>
        <v>44926</v>
      </c>
    </row>
    <row r="138" spans="2:6" ht="16.5" customHeight="1" x14ac:dyDescent="0.25">
      <c r="B138" s="78" t="s">
        <v>100</v>
      </c>
      <c r="C138" s="79">
        <f>+'02'!C10</f>
        <v>0</v>
      </c>
      <c r="D138" s="79">
        <f>+'02'!D10</f>
        <v>2254765159.7008224</v>
      </c>
    </row>
    <row r="139" spans="2:6" ht="16.5" customHeight="1" x14ac:dyDescent="0.25">
      <c r="B139" s="37" t="s">
        <v>46</v>
      </c>
      <c r="C139" s="46">
        <f>SUM(C138:C138)</f>
        <v>0</v>
      </c>
      <c r="D139" s="46">
        <f>SUM(D138:D138)</f>
        <v>2254765159.7008224</v>
      </c>
      <c r="E139" s="75"/>
      <c r="F139" s="75"/>
    </row>
    <row r="140" spans="2:6" ht="16.5" customHeight="1" x14ac:dyDescent="0.25">
      <c r="B140" s="170" t="s">
        <v>231</v>
      </c>
      <c r="C140" s="170"/>
      <c r="D140" s="170"/>
      <c r="E140" s="170"/>
      <c r="F140" s="170"/>
    </row>
    <row r="141" spans="2:6" ht="16.5" customHeight="1" x14ac:dyDescent="0.25">
      <c r="B141" s="170"/>
      <c r="C141" s="170"/>
      <c r="D141" s="170"/>
      <c r="E141" s="170"/>
      <c r="F141" s="170"/>
    </row>
    <row r="142" spans="2:6" ht="16.5" customHeight="1" x14ac:dyDescent="0.25">
      <c r="B142" s="70" t="s">
        <v>93</v>
      </c>
      <c r="C142" s="71">
        <f>+C137</f>
        <v>45291</v>
      </c>
      <c r="D142" s="71">
        <f>+D137</f>
        <v>44926</v>
      </c>
    </row>
    <row r="143" spans="2:6" ht="16.5" customHeight="1" x14ac:dyDescent="0.25">
      <c r="B143" s="43" t="s">
        <v>124</v>
      </c>
      <c r="C143" s="73">
        <v>0</v>
      </c>
      <c r="D143" s="44">
        <v>16353348</v>
      </c>
    </row>
    <row r="144" spans="2:6" ht="16.5" customHeight="1" x14ac:dyDescent="0.25">
      <c r="B144" s="80" t="s">
        <v>127</v>
      </c>
      <c r="C144" s="81">
        <v>0</v>
      </c>
      <c r="D144" s="81">
        <v>1601</v>
      </c>
    </row>
    <row r="145" spans="2:6" ht="16.5" customHeight="1" x14ac:dyDescent="0.25">
      <c r="B145" s="82" t="s">
        <v>46</v>
      </c>
      <c r="C145" s="83">
        <f>SUM(C143:C144)</f>
        <v>0</v>
      </c>
      <c r="D145" s="83">
        <f>SUM(D143:D144)</f>
        <v>16354949</v>
      </c>
      <c r="E145" s="75"/>
      <c r="F145" s="75"/>
    </row>
    <row r="147" spans="2:6" ht="16.5" customHeight="1" x14ac:dyDescent="0.25">
      <c r="B147" s="37" t="s">
        <v>94</v>
      </c>
      <c r="C147" s="38">
        <f>+C142</f>
        <v>45291</v>
      </c>
      <c r="D147" s="38">
        <f>+D142</f>
        <v>44926</v>
      </c>
    </row>
    <row r="148" spans="2:6" ht="16.5" customHeight="1" x14ac:dyDescent="0.25">
      <c r="B148" s="78" t="s">
        <v>111</v>
      </c>
      <c r="C148" s="79">
        <v>0</v>
      </c>
      <c r="D148" s="79">
        <v>0</v>
      </c>
    </row>
    <row r="149" spans="2:6" ht="16.5" customHeight="1" x14ac:dyDescent="0.25">
      <c r="B149" s="37" t="s">
        <v>46</v>
      </c>
      <c r="C149" s="46">
        <f>SUM(C148)</f>
        <v>0</v>
      </c>
      <c r="D149" s="46">
        <f>SUM(D148)</f>
        <v>0</v>
      </c>
    </row>
    <row r="151" spans="2:6" ht="16.5" customHeight="1" x14ac:dyDescent="0.25">
      <c r="B151" s="170" t="s">
        <v>211</v>
      </c>
      <c r="C151" s="170"/>
      <c r="D151" s="170"/>
      <c r="E151" s="170"/>
      <c r="F151" s="170"/>
    </row>
    <row r="153" spans="2:6" ht="29.25" customHeight="1" x14ac:dyDescent="0.25">
      <c r="B153" s="84" t="s">
        <v>115</v>
      </c>
      <c r="C153" s="84" t="s">
        <v>116</v>
      </c>
      <c r="D153" s="84" t="s">
        <v>117</v>
      </c>
      <c r="E153" s="84" t="s">
        <v>118</v>
      </c>
    </row>
    <row r="154" spans="2:6" ht="16.5" customHeight="1" x14ac:dyDescent="0.25">
      <c r="B154" s="85">
        <v>45238</v>
      </c>
      <c r="C154" s="86">
        <v>3028294521</v>
      </c>
      <c r="D154" s="86">
        <v>3079817001</v>
      </c>
      <c r="E154" s="85">
        <v>45603</v>
      </c>
      <c r="F154" s="87"/>
    </row>
    <row r="155" spans="2:6" ht="16.5" customHeight="1" x14ac:dyDescent="0.25">
      <c r="B155" s="85">
        <v>45217</v>
      </c>
      <c r="C155" s="86">
        <v>2975187329</v>
      </c>
      <c r="D155" s="86">
        <v>3036660929</v>
      </c>
      <c r="E155" s="85">
        <v>45397</v>
      </c>
      <c r="F155" s="87"/>
    </row>
    <row r="156" spans="2:6" ht="16.5" customHeight="1" x14ac:dyDescent="0.25">
      <c r="B156" s="85">
        <v>45162</v>
      </c>
      <c r="C156" s="86">
        <v>2009863014</v>
      </c>
      <c r="D156" s="86">
        <v>2003285980</v>
      </c>
      <c r="E156" s="85">
        <v>45342</v>
      </c>
      <c r="F156" s="87"/>
    </row>
    <row r="157" spans="2:6" ht="16.5" customHeight="1" x14ac:dyDescent="0.25">
      <c r="B157" s="85">
        <v>45253</v>
      </c>
      <c r="C157" s="86">
        <v>1354169740</v>
      </c>
      <c r="D157" s="86">
        <v>1347622754</v>
      </c>
      <c r="E157" s="85">
        <v>45308</v>
      </c>
      <c r="F157" s="87"/>
    </row>
    <row r="158" spans="2:6" ht="16.5" customHeight="1" x14ac:dyDescent="0.25">
      <c r="B158" s="85">
        <v>45217</v>
      </c>
      <c r="C158" s="86">
        <v>499492490</v>
      </c>
      <c r="D158" s="86">
        <v>497186348</v>
      </c>
      <c r="E158" s="85">
        <v>45307</v>
      </c>
      <c r="F158" s="87"/>
    </row>
    <row r="159" spans="2:6" ht="16.5" customHeight="1" x14ac:dyDescent="0.25">
      <c r="B159" s="85">
        <v>45216</v>
      </c>
      <c r="C159" s="86">
        <v>475663699</v>
      </c>
      <c r="D159" s="86">
        <v>484601983</v>
      </c>
      <c r="E159" s="85">
        <v>45580</v>
      </c>
      <c r="F159" s="87"/>
    </row>
    <row r="160" spans="2:6" ht="16.5" customHeight="1" thickBot="1" x14ac:dyDescent="0.3">
      <c r="B160" s="85">
        <v>45216</v>
      </c>
      <c r="C160" s="86">
        <v>225464593</v>
      </c>
      <c r="D160" s="86">
        <v>229701365</v>
      </c>
      <c r="E160" s="85">
        <v>45580</v>
      </c>
      <c r="F160" s="87"/>
    </row>
    <row r="161" spans="2:7" ht="16.5" customHeight="1" thickBot="1" x14ac:dyDescent="0.3">
      <c r="B161" s="88"/>
      <c r="C161" s="89" t="s">
        <v>46</v>
      </c>
      <c r="D161" s="90">
        <f>SUM(D154:D160)</f>
        <v>10678876360</v>
      </c>
      <c r="E161" s="91"/>
      <c r="G161" s="75"/>
    </row>
    <row r="163" spans="2:7" ht="27" customHeight="1" x14ac:dyDescent="0.25">
      <c r="B163" s="84" t="s">
        <v>115</v>
      </c>
      <c r="C163" s="84" t="s">
        <v>116</v>
      </c>
      <c r="D163" s="84" t="s">
        <v>117</v>
      </c>
      <c r="E163" s="84" t="s">
        <v>118</v>
      </c>
    </row>
    <row r="164" spans="2:7" ht="16.5" customHeight="1" x14ac:dyDescent="0.25">
      <c r="B164" s="85">
        <v>44722</v>
      </c>
      <c r="C164" s="86">
        <v>9256652397</v>
      </c>
      <c r="D164" s="86">
        <v>9238148337.0496178</v>
      </c>
      <c r="E164" s="85">
        <v>44943</v>
      </c>
    </row>
    <row r="165" spans="2:7" ht="16.5" customHeight="1" x14ac:dyDescent="0.25">
      <c r="B165" s="85">
        <v>44862</v>
      </c>
      <c r="C165" s="86">
        <v>9068375342</v>
      </c>
      <c r="D165" s="86">
        <v>9226637125.3658638</v>
      </c>
      <c r="E165" s="85">
        <v>44952</v>
      </c>
    </row>
    <row r="166" spans="2:7" ht="16.5" customHeight="1" x14ac:dyDescent="0.25">
      <c r="B166" s="85">
        <v>44907</v>
      </c>
      <c r="C166" s="86">
        <v>9176819178</v>
      </c>
      <c r="D166" s="86">
        <v>9220063367.0031776</v>
      </c>
      <c r="E166" s="85">
        <v>44967</v>
      </c>
    </row>
    <row r="167" spans="2:7" ht="16.5" customHeight="1" x14ac:dyDescent="0.25">
      <c r="B167" s="85">
        <v>44862</v>
      </c>
      <c r="C167" s="86">
        <v>9046257534</v>
      </c>
      <c r="D167" s="86">
        <v>9038703197.5377808</v>
      </c>
      <c r="E167" s="85">
        <v>44952</v>
      </c>
    </row>
    <row r="168" spans="2:7" ht="16.5" customHeight="1" x14ac:dyDescent="0.25">
      <c r="B168" s="85">
        <v>44852</v>
      </c>
      <c r="C168" s="86">
        <v>9033287671</v>
      </c>
      <c r="D168" s="86">
        <v>9031916869.0890408</v>
      </c>
      <c r="E168" s="85">
        <v>44942</v>
      </c>
    </row>
    <row r="169" spans="2:7" ht="16.5" customHeight="1" x14ac:dyDescent="0.25">
      <c r="B169" s="85">
        <v>44883</v>
      </c>
      <c r="C169" s="86">
        <v>9033287671</v>
      </c>
      <c r="D169" s="86">
        <v>9018894425.7189045</v>
      </c>
      <c r="E169" s="85">
        <v>44973</v>
      </c>
    </row>
    <row r="170" spans="2:7" ht="16.5" customHeight="1" x14ac:dyDescent="0.25">
      <c r="B170" s="85">
        <v>44923</v>
      </c>
      <c r="C170" s="86">
        <v>9051780822</v>
      </c>
      <c r="D170" s="86">
        <v>8997080817.8634529</v>
      </c>
      <c r="E170" s="85">
        <v>44984</v>
      </c>
    </row>
    <row r="171" spans="2:7" ht="16.5" customHeight="1" x14ac:dyDescent="0.25">
      <c r="B171" s="85">
        <v>44894</v>
      </c>
      <c r="C171" s="86">
        <v>7266613118</v>
      </c>
      <c r="D171" s="86">
        <v>7145227429.2085457</v>
      </c>
      <c r="E171" s="85">
        <v>44956</v>
      </c>
    </row>
    <row r="172" spans="2:7" ht="16.5" customHeight="1" x14ac:dyDescent="0.25">
      <c r="B172" s="85">
        <v>44922</v>
      </c>
      <c r="C172" s="86">
        <v>7009569247</v>
      </c>
      <c r="D172" s="86">
        <v>6975101002.9536781</v>
      </c>
      <c r="E172" s="85">
        <v>44981</v>
      </c>
    </row>
    <row r="173" spans="2:7" ht="16.5" customHeight="1" x14ac:dyDescent="0.25">
      <c r="B173" s="85">
        <v>44635</v>
      </c>
      <c r="C173" s="86">
        <v>5113843493</v>
      </c>
      <c r="D173" s="86">
        <v>4995211715.8556004</v>
      </c>
      <c r="E173" s="85">
        <v>44994</v>
      </c>
    </row>
    <row r="174" spans="2:7" ht="16.5" customHeight="1" x14ac:dyDescent="0.25">
      <c r="B174" s="85">
        <v>44862</v>
      </c>
      <c r="C174" s="86">
        <v>4586301370</v>
      </c>
      <c r="D174" s="86">
        <v>4666750122.113493</v>
      </c>
      <c r="E174" s="85">
        <v>44952</v>
      </c>
    </row>
    <row r="175" spans="2:7" ht="16.5" customHeight="1" x14ac:dyDescent="0.25">
      <c r="B175" s="85">
        <v>44852</v>
      </c>
      <c r="C175" s="86">
        <v>4516643836</v>
      </c>
      <c r="D175" s="86">
        <v>4515958435.0547943</v>
      </c>
      <c r="E175" s="85">
        <v>44942</v>
      </c>
    </row>
    <row r="176" spans="2:7" ht="16.5" customHeight="1" x14ac:dyDescent="0.25">
      <c r="B176" s="85">
        <v>44883</v>
      </c>
      <c r="C176" s="86">
        <v>4516643836</v>
      </c>
      <c r="D176" s="86">
        <v>4509447213.3654795</v>
      </c>
      <c r="E176" s="85">
        <v>44973</v>
      </c>
    </row>
    <row r="177" spans="2:5" ht="16.5" customHeight="1" x14ac:dyDescent="0.25">
      <c r="B177" s="85">
        <v>44907</v>
      </c>
      <c r="C177" s="86">
        <v>4633865753</v>
      </c>
      <c r="D177" s="86">
        <v>4503365949.4386301</v>
      </c>
      <c r="E177" s="85">
        <v>44967</v>
      </c>
    </row>
    <row r="178" spans="2:5" ht="16.5" customHeight="1" x14ac:dyDescent="0.25">
      <c r="B178" s="85">
        <v>44907</v>
      </c>
      <c r="C178" s="86">
        <v>4633865753</v>
      </c>
      <c r="D178" s="86">
        <v>4503365949.4386301</v>
      </c>
      <c r="E178" s="85">
        <v>44967</v>
      </c>
    </row>
    <row r="179" spans="2:5" ht="16.5" customHeight="1" x14ac:dyDescent="0.25">
      <c r="B179" s="85">
        <v>44635</v>
      </c>
      <c r="C179" s="86">
        <v>3363049439</v>
      </c>
      <c r="D179" s="86">
        <v>3285032869.3987999</v>
      </c>
      <c r="E179" s="85">
        <v>44994</v>
      </c>
    </row>
    <row r="180" spans="2:5" ht="16.5" customHeight="1" x14ac:dyDescent="0.25">
      <c r="B180" s="85">
        <v>44909</v>
      </c>
      <c r="C180" s="86">
        <v>1852280822</v>
      </c>
      <c r="D180" s="86">
        <v>1860501904.0044932</v>
      </c>
      <c r="E180" s="85">
        <v>44970</v>
      </c>
    </row>
    <row r="181" spans="2:5" ht="16.5" customHeight="1" x14ac:dyDescent="0.25">
      <c r="B181" s="85">
        <v>44914</v>
      </c>
      <c r="C181" s="86">
        <v>1838613699</v>
      </c>
      <c r="D181" s="86">
        <v>1799368685.9465261</v>
      </c>
      <c r="E181" s="85">
        <v>44974</v>
      </c>
    </row>
    <row r="182" spans="2:5" ht="16.5" customHeight="1" x14ac:dyDescent="0.25">
      <c r="B182" s="85">
        <v>44907</v>
      </c>
      <c r="C182" s="86">
        <v>1379884932</v>
      </c>
      <c r="D182" s="86">
        <v>1386387403.4603837</v>
      </c>
      <c r="E182" s="85">
        <v>44967</v>
      </c>
    </row>
    <row r="183" spans="2:5" ht="16.5" customHeight="1" x14ac:dyDescent="0.25">
      <c r="B183" s="85">
        <v>44907</v>
      </c>
      <c r="C183" s="86">
        <v>1352973699</v>
      </c>
      <c r="D183" s="86">
        <v>1351052014.1103835</v>
      </c>
      <c r="E183" s="85">
        <v>44967</v>
      </c>
    </row>
    <row r="184" spans="2:5" ht="16.5" customHeight="1" x14ac:dyDescent="0.25">
      <c r="B184" s="85">
        <v>44914</v>
      </c>
      <c r="C184" s="86">
        <v>643514795</v>
      </c>
      <c r="D184" s="86">
        <v>629779040.63235617</v>
      </c>
      <c r="E184" s="85">
        <v>44974</v>
      </c>
    </row>
    <row r="185" spans="2:5" ht="16.5" customHeight="1" x14ac:dyDescent="0.25">
      <c r="B185" s="85">
        <v>44917</v>
      </c>
      <c r="C185" s="86">
        <v>460947945</v>
      </c>
      <c r="D185" s="86">
        <v>461958241.86575341</v>
      </c>
      <c r="E185" s="85">
        <v>45099</v>
      </c>
    </row>
    <row r="186" spans="2:5" ht="16.5" customHeight="1" x14ac:dyDescent="0.25">
      <c r="B186" s="85">
        <v>44916</v>
      </c>
      <c r="C186" s="86">
        <v>452589041</v>
      </c>
      <c r="D186" s="86">
        <v>449570625.57830143</v>
      </c>
      <c r="E186" s="85">
        <v>45098</v>
      </c>
    </row>
    <row r="187" spans="2:5" ht="16.5" customHeight="1" x14ac:dyDescent="0.25">
      <c r="B187" s="85">
        <v>44909</v>
      </c>
      <c r="C187" s="86">
        <v>92614041</v>
      </c>
      <c r="D187" s="86">
        <v>93025095.099780783</v>
      </c>
      <c r="E187" s="85">
        <v>44970</v>
      </c>
    </row>
    <row r="188" spans="2:5" ht="16.5" customHeight="1" thickBot="1" x14ac:dyDescent="0.3">
      <c r="B188" s="85">
        <v>44635</v>
      </c>
      <c r="C188" s="86">
        <v>92978973</v>
      </c>
      <c r="D188" s="86">
        <v>90822030.471600011</v>
      </c>
      <c r="E188" s="85">
        <v>44994</v>
      </c>
    </row>
    <row r="189" spans="2:5" ht="16.5" customHeight="1" thickBot="1" x14ac:dyDescent="0.3">
      <c r="B189" s="88"/>
      <c r="C189" s="89" t="s">
        <v>46</v>
      </c>
      <c r="D189" s="90">
        <f>SUM(D164:D188)</f>
        <v>116993369867.62508</v>
      </c>
      <c r="E189" s="91"/>
    </row>
  </sheetData>
  <sortState xmlns:xlrd2="http://schemas.microsoft.com/office/spreadsheetml/2017/richdata2" ref="B164:E188">
    <sortCondition descending="1" ref="D164:D188"/>
  </sortState>
  <mergeCells count="38">
    <mergeCell ref="B151:F151"/>
    <mergeCell ref="B122:F122"/>
    <mergeCell ref="B124:F125"/>
    <mergeCell ref="B130:F131"/>
    <mergeCell ref="B136:F136"/>
    <mergeCell ref="B140:F141"/>
    <mergeCell ref="B103:F103"/>
    <mergeCell ref="B104:F105"/>
    <mergeCell ref="B121:F121"/>
    <mergeCell ref="B79:C79"/>
    <mergeCell ref="B80:C80"/>
    <mergeCell ref="B81:C81"/>
    <mergeCell ref="B83:F83"/>
    <mergeCell ref="B114:F115"/>
    <mergeCell ref="B78:C78"/>
    <mergeCell ref="B51:F52"/>
    <mergeCell ref="B53:F54"/>
    <mergeCell ref="B55:F56"/>
    <mergeCell ref="B57:F58"/>
    <mergeCell ref="B59:F60"/>
    <mergeCell ref="B66:F66"/>
    <mergeCell ref="B67:F68"/>
    <mergeCell ref="B69:F69"/>
    <mergeCell ref="B70:F71"/>
    <mergeCell ref="B73:F73"/>
    <mergeCell ref="B74:F76"/>
    <mergeCell ref="B49:F50"/>
    <mergeCell ref="B2:F2"/>
    <mergeCell ref="B3:F3"/>
    <mergeCell ref="B4:F4"/>
    <mergeCell ref="B6:F12"/>
    <mergeCell ref="B13:F13"/>
    <mergeCell ref="B15:F15"/>
    <mergeCell ref="B16:F39"/>
    <mergeCell ref="B40:F40"/>
    <mergeCell ref="B41:F43"/>
    <mergeCell ref="B44:F44"/>
    <mergeCell ref="B46:F48"/>
  </mergeCells>
  <hyperlinks>
    <hyperlink ref="A1" location="INDICE!A1" display="INDICE" xr:uid="{CB5ECB27-FBF2-4125-B78C-C37A541B8A8B}"/>
  </hyperlinks>
  <pageMargins left="0.7" right="0.7" top="0.75" bottom="0.75" header="0.3" footer="0.3"/>
  <pageSetup orientation="portrait" r:id="rId1"/>
  <ignoredErrors>
    <ignoredError sqref="D81:E81 C13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49D14-370F-45CC-B5C9-A24B630E1E96}">
  <sheetPr>
    <tabColor theme="9" tint="0.59999389629810485"/>
  </sheetPr>
  <dimension ref="A1:Q1139"/>
  <sheetViews>
    <sheetView showGridLines="0" topLeftCell="A824" zoomScaleNormal="100" workbookViewId="0">
      <selection activeCell="C833" sqref="C833"/>
    </sheetView>
  </sheetViews>
  <sheetFormatPr baseColWidth="10" defaultRowHeight="15" x14ac:dyDescent="0.25"/>
  <cols>
    <col min="1" max="1" width="3.5703125" style="3" customWidth="1"/>
    <col min="2" max="2" width="20.85546875" style="3" customWidth="1"/>
    <col min="3" max="3" width="51.140625" style="3" bestFit="1" customWidth="1"/>
    <col min="4" max="4" width="16.5703125" style="3" bestFit="1" customWidth="1"/>
    <col min="5" max="5" width="14.140625" style="3" bestFit="1" customWidth="1"/>
    <col min="6" max="6" width="11.42578125" style="3"/>
    <col min="7" max="7" width="17.28515625" style="3" customWidth="1"/>
    <col min="8" max="8" width="13.85546875" style="3" customWidth="1"/>
    <col min="9" max="9" width="16.85546875" style="3" customWidth="1"/>
    <col min="10" max="12" width="23.42578125" style="3" bestFit="1" customWidth="1"/>
    <col min="13" max="13" width="22.85546875" style="3" customWidth="1"/>
    <col min="14" max="14" width="14.140625" style="3" customWidth="1"/>
    <col min="15" max="15" width="11.42578125" style="3"/>
    <col min="16" max="16" width="18.5703125" style="3" bestFit="1" customWidth="1"/>
    <col min="17" max="17" width="13.7109375" style="3" bestFit="1" customWidth="1"/>
    <col min="18" max="19" width="11.42578125" style="3"/>
    <col min="20" max="20" width="11.5703125" style="3" bestFit="1" customWidth="1"/>
    <col min="21" max="22" width="11.42578125" style="3"/>
    <col min="23" max="23" width="11.5703125" style="3" bestFit="1" customWidth="1"/>
    <col min="24" max="27" width="11.42578125" style="3"/>
    <col min="28" max="28" width="11.5703125" style="3" bestFit="1" customWidth="1"/>
    <col min="29" max="32" width="11.42578125" style="3"/>
    <col min="33" max="33" width="11.5703125" style="3" bestFit="1" customWidth="1"/>
    <col min="34" max="16384" width="11.42578125" style="3"/>
  </cols>
  <sheetData>
    <row r="1" spans="1:17" ht="21.75" customHeight="1" thickBot="1" x14ac:dyDescent="0.3">
      <c r="A1" s="2" t="s">
        <v>125</v>
      </c>
    </row>
    <row r="2" spans="1:17" ht="21.75" customHeight="1" thickBot="1" x14ac:dyDescent="0.3">
      <c r="A2" s="2"/>
      <c r="B2" s="4" t="s">
        <v>119</v>
      </c>
      <c r="C2" s="5"/>
      <c r="D2" s="5"/>
      <c r="E2" s="5"/>
      <c r="F2" s="5"/>
      <c r="G2" s="5"/>
      <c r="H2" s="5"/>
      <c r="I2" s="5"/>
      <c r="J2" s="5"/>
      <c r="K2" s="5"/>
      <c r="L2" s="5"/>
      <c r="M2" s="5"/>
      <c r="N2" s="6"/>
    </row>
    <row r="3" spans="1:17" ht="13.5" customHeight="1" x14ac:dyDescent="0.25">
      <c r="B3" s="7" t="s">
        <v>95</v>
      </c>
      <c r="C3" s="7"/>
      <c r="D3" s="7"/>
      <c r="E3" s="7"/>
      <c r="F3" s="7"/>
      <c r="G3" s="7"/>
      <c r="H3" s="7"/>
      <c r="I3" s="7"/>
      <c r="J3" s="7"/>
      <c r="K3" s="7"/>
      <c r="L3" s="7"/>
      <c r="M3" s="7"/>
      <c r="N3" s="7"/>
    </row>
    <row r="4" spans="1:17" ht="13.5" customHeight="1" x14ac:dyDescent="0.25">
      <c r="B4" s="7" t="s">
        <v>98</v>
      </c>
      <c r="C4" s="7"/>
      <c r="D4" s="7"/>
      <c r="E4" s="7"/>
      <c r="F4" s="7"/>
      <c r="G4" s="7"/>
      <c r="H4" s="7"/>
      <c r="I4" s="7"/>
      <c r="J4" s="7"/>
      <c r="K4" s="7"/>
      <c r="L4" s="7"/>
      <c r="M4" s="7"/>
      <c r="N4" s="7"/>
    </row>
    <row r="5" spans="1:17" ht="13.5" customHeight="1" x14ac:dyDescent="0.25">
      <c r="B5" s="8">
        <v>45291</v>
      </c>
      <c r="C5" s="9"/>
      <c r="D5" s="9"/>
      <c r="E5" s="9"/>
      <c r="F5" s="9"/>
      <c r="G5" s="9"/>
      <c r="H5" s="9"/>
      <c r="I5" s="9"/>
      <c r="J5" s="9"/>
      <c r="K5" s="9"/>
      <c r="L5" s="9"/>
      <c r="M5" s="9"/>
      <c r="N5" s="9"/>
    </row>
    <row r="6" spans="1:17" ht="14.25" customHeight="1" x14ac:dyDescent="0.25">
      <c r="B6" s="9" t="s">
        <v>99</v>
      </c>
      <c r="C6" s="9"/>
      <c r="D6" s="9"/>
      <c r="E6" s="9"/>
      <c r="F6" s="9"/>
      <c r="G6" s="9"/>
      <c r="H6" s="9"/>
      <c r="I6" s="9"/>
      <c r="J6" s="9"/>
      <c r="K6" s="9"/>
      <c r="L6" s="9"/>
      <c r="M6" s="9"/>
      <c r="N6" s="9"/>
      <c r="O6" s="1"/>
      <c r="Q6" s="10"/>
    </row>
    <row r="7" spans="1:17" ht="14.25" customHeight="1" x14ac:dyDescent="0.25">
      <c r="B7" s="11"/>
      <c r="C7" s="11"/>
      <c r="D7" s="11"/>
      <c r="E7" s="11"/>
      <c r="F7" s="11"/>
      <c r="G7" s="11"/>
      <c r="H7" s="11"/>
      <c r="I7" s="11"/>
      <c r="J7" s="11"/>
      <c r="K7" s="11"/>
      <c r="L7" s="11"/>
      <c r="M7" s="11"/>
      <c r="N7" s="11"/>
      <c r="O7" s="1"/>
      <c r="Q7" s="10"/>
    </row>
    <row r="8" spans="1:17" ht="14.25" customHeight="1" x14ac:dyDescent="0.25">
      <c r="B8" s="178" t="s">
        <v>224</v>
      </c>
      <c r="C8" s="178"/>
      <c r="D8" s="178"/>
      <c r="E8" s="178"/>
      <c r="F8" s="178"/>
      <c r="G8" s="178"/>
      <c r="H8" s="178"/>
      <c r="I8" s="178"/>
      <c r="J8" s="178"/>
      <c r="K8" s="178"/>
      <c r="L8" s="178"/>
      <c r="M8" s="178"/>
      <c r="N8" s="178"/>
      <c r="P8" s="12"/>
    </row>
    <row r="9" spans="1:17" ht="14.25" customHeight="1" x14ac:dyDescent="0.25">
      <c r="B9" s="178"/>
      <c r="C9" s="178"/>
      <c r="D9" s="178"/>
      <c r="E9" s="178"/>
      <c r="F9" s="178"/>
      <c r="G9" s="178"/>
      <c r="H9" s="178"/>
      <c r="I9" s="178"/>
      <c r="J9" s="178"/>
      <c r="K9" s="178"/>
      <c r="L9" s="178"/>
      <c r="M9" s="178"/>
      <c r="N9" s="178"/>
    </row>
    <row r="10" spans="1:17" ht="14.25" customHeight="1" x14ac:dyDescent="0.25">
      <c r="B10" s="13"/>
      <c r="C10" s="13"/>
      <c r="D10" s="13"/>
      <c r="E10" s="13"/>
      <c r="F10" s="13"/>
      <c r="G10" s="13"/>
      <c r="H10" s="13"/>
      <c r="I10" s="13"/>
      <c r="J10" s="13"/>
      <c r="K10" s="13"/>
      <c r="L10" s="13"/>
      <c r="M10" s="13"/>
      <c r="N10" s="13"/>
    </row>
    <row r="11" spans="1:17" s="14" customFormat="1" ht="68.25" customHeight="1" x14ac:dyDescent="0.25">
      <c r="B11" s="15" t="s">
        <v>55</v>
      </c>
      <c r="C11" s="15" t="s">
        <v>56</v>
      </c>
      <c r="D11" s="15" t="s">
        <v>188</v>
      </c>
      <c r="E11" s="15" t="s">
        <v>57</v>
      </c>
      <c r="F11" s="15" t="s">
        <v>58</v>
      </c>
      <c r="G11" s="15" t="s">
        <v>59</v>
      </c>
      <c r="H11" s="15" t="s">
        <v>60</v>
      </c>
      <c r="I11" s="15" t="s">
        <v>61</v>
      </c>
      <c r="J11" s="15" t="s">
        <v>62</v>
      </c>
      <c r="K11" s="15" t="s">
        <v>63</v>
      </c>
      <c r="L11" s="15" t="s">
        <v>64</v>
      </c>
      <c r="M11" s="15" t="s">
        <v>65</v>
      </c>
      <c r="N11" s="16" t="s">
        <v>173</v>
      </c>
    </row>
    <row r="12" spans="1:17" s="1" customFormat="1" x14ac:dyDescent="0.25">
      <c r="B12" s="17" t="s">
        <v>132</v>
      </c>
      <c r="C12" s="18" t="s">
        <v>182</v>
      </c>
      <c r="D12" s="18"/>
      <c r="E12" s="18" t="s">
        <v>134</v>
      </c>
      <c r="F12" s="18" t="s">
        <v>135</v>
      </c>
      <c r="G12" s="19">
        <v>45279.608495370376</v>
      </c>
      <c r="H12" s="19">
        <v>46200</v>
      </c>
      <c r="I12" s="18" t="s">
        <v>136</v>
      </c>
      <c r="J12" s="20">
        <v>12627397260</v>
      </c>
      <c r="K12" s="20">
        <v>10455144781</v>
      </c>
      <c r="L12" s="20">
        <v>10044985489.3776</v>
      </c>
      <c r="M12" s="20">
        <v>12627397260</v>
      </c>
      <c r="N12" s="21">
        <v>79.5491365524</v>
      </c>
    </row>
    <row r="13" spans="1:17" s="1" customFormat="1" x14ac:dyDescent="0.25">
      <c r="B13" s="22" t="s">
        <v>132</v>
      </c>
      <c r="C13" s="1" t="s">
        <v>182</v>
      </c>
      <c r="E13" s="1" t="s">
        <v>134</v>
      </c>
      <c r="F13" s="1" t="s">
        <v>135</v>
      </c>
      <c r="G13" s="23">
        <v>45279.609930555554</v>
      </c>
      <c r="H13" s="23">
        <v>46200</v>
      </c>
      <c r="I13" s="1" t="s">
        <v>136</v>
      </c>
      <c r="J13" s="24">
        <v>5922249316</v>
      </c>
      <c r="K13" s="24">
        <v>4903462903</v>
      </c>
      <c r="L13" s="24">
        <v>4711098194.6602097</v>
      </c>
      <c r="M13" s="24">
        <v>5922249316</v>
      </c>
      <c r="N13" s="25">
        <v>79.549136540600003</v>
      </c>
    </row>
    <row r="14" spans="1:17" s="1" customFormat="1" x14ac:dyDescent="0.25">
      <c r="B14" s="22" t="s">
        <v>132</v>
      </c>
      <c r="C14" s="1" t="s">
        <v>133</v>
      </c>
      <c r="E14" s="1" t="s">
        <v>134</v>
      </c>
      <c r="F14" s="1" t="s">
        <v>135</v>
      </c>
      <c r="G14" s="23">
        <v>43889.564224537033</v>
      </c>
      <c r="H14" s="23">
        <v>45321</v>
      </c>
      <c r="I14" s="1" t="s">
        <v>136</v>
      </c>
      <c r="J14" s="24">
        <v>741450688</v>
      </c>
      <c r="K14" s="24">
        <v>502531844</v>
      </c>
      <c r="L14" s="24">
        <v>510288273.24436933</v>
      </c>
      <c r="M14" s="24">
        <v>741450688</v>
      </c>
      <c r="N14" s="25">
        <v>68.822954985799996</v>
      </c>
    </row>
    <row r="15" spans="1:17" s="1" customFormat="1" x14ac:dyDescent="0.25">
      <c r="B15" s="22" t="s">
        <v>132</v>
      </c>
      <c r="C15" s="1" t="s">
        <v>133</v>
      </c>
      <c r="E15" s="1" t="s">
        <v>134</v>
      </c>
      <c r="F15" s="1" t="s">
        <v>135</v>
      </c>
      <c r="G15" s="23">
        <v>45127.485925925932</v>
      </c>
      <c r="H15" s="23">
        <v>45685</v>
      </c>
      <c r="I15" s="1" t="s">
        <v>136</v>
      </c>
      <c r="J15" s="24">
        <v>1648037467</v>
      </c>
      <c r="K15" s="24">
        <v>1389662260</v>
      </c>
      <c r="L15" s="24">
        <v>1380408768.5939233</v>
      </c>
      <c r="M15" s="24">
        <v>1648037467</v>
      </c>
      <c r="N15" s="25">
        <v>83.760763710500001</v>
      </c>
    </row>
    <row r="16" spans="1:17" s="1" customFormat="1" x14ac:dyDescent="0.25">
      <c r="B16" s="22" t="s">
        <v>132</v>
      </c>
      <c r="C16" s="1" t="s">
        <v>133</v>
      </c>
      <c r="E16" s="1" t="s">
        <v>134</v>
      </c>
      <c r="F16" s="1" t="s">
        <v>135</v>
      </c>
      <c r="G16" s="23">
        <v>45258.659224537041</v>
      </c>
      <c r="H16" s="23">
        <v>45321</v>
      </c>
      <c r="I16" s="1" t="s">
        <v>136</v>
      </c>
      <c r="J16" s="24">
        <v>51533288</v>
      </c>
      <c r="K16" s="24">
        <v>50576781</v>
      </c>
      <c r="L16" s="24">
        <v>51075573.180131316</v>
      </c>
      <c r="M16" s="24">
        <v>51533288</v>
      </c>
      <c r="N16" s="25">
        <v>99.1118074595</v>
      </c>
    </row>
    <row r="17" spans="2:14" s="1" customFormat="1" x14ac:dyDescent="0.25">
      <c r="B17" s="22" t="s">
        <v>132</v>
      </c>
      <c r="C17" s="1" t="s">
        <v>133</v>
      </c>
      <c r="E17" s="1" t="s">
        <v>134</v>
      </c>
      <c r="F17" s="1" t="s">
        <v>135</v>
      </c>
      <c r="G17" s="23">
        <v>45282.511504629627</v>
      </c>
      <c r="H17" s="23">
        <v>46049</v>
      </c>
      <c r="I17" s="1" t="s">
        <v>136</v>
      </c>
      <c r="J17" s="24">
        <v>1162528767</v>
      </c>
      <c r="K17" s="24">
        <v>919068791</v>
      </c>
      <c r="L17" s="24">
        <v>921938837.26031208</v>
      </c>
      <c r="M17" s="24">
        <v>1162528767</v>
      </c>
      <c r="N17" s="25">
        <v>79.304604189700001</v>
      </c>
    </row>
    <row r="18" spans="2:14" s="1" customFormat="1" x14ac:dyDescent="0.25">
      <c r="B18" s="22" t="s">
        <v>132</v>
      </c>
      <c r="C18" s="1" t="s">
        <v>137</v>
      </c>
      <c r="E18" s="1" t="s">
        <v>134</v>
      </c>
      <c r="F18" s="1" t="s">
        <v>135</v>
      </c>
      <c r="G18" s="23">
        <v>45279.499849537046</v>
      </c>
      <c r="H18" s="23">
        <v>47079</v>
      </c>
      <c r="I18" s="1" t="s">
        <v>136</v>
      </c>
      <c r="J18" s="24">
        <v>390239720</v>
      </c>
      <c r="K18" s="24">
        <v>251541095</v>
      </c>
      <c r="L18" s="24">
        <v>252460173.70741683</v>
      </c>
      <c r="M18" s="24">
        <v>390239720</v>
      </c>
      <c r="N18" s="25">
        <v>64.693612866300001</v>
      </c>
    </row>
    <row r="19" spans="2:14" s="1" customFormat="1" x14ac:dyDescent="0.25">
      <c r="B19" s="22" t="s">
        <v>132</v>
      </c>
      <c r="C19" s="1" t="s">
        <v>137</v>
      </c>
      <c r="E19" s="1" t="s">
        <v>134</v>
      </c>
      <c r="F19" s="1" t="s">
        <v>135</v>
      </c>
      <c r="G19" s="23">
        <v>45279.500752314816</v>
      </c>
      <c r="H19" s="23">
        <v>47079</v>
      </c>
      <c r="I19" s="1" t="s">
        <v>136</v>
      </c>
      <c r="J19" s="24">
        <v>390239720</v>
      </c>
      <c r="K19" s="24">
        <v>251541095</v>
      </c>
      <c r="L19" s="24">
        <v>252460173.70741683</v>
      </c>
      <c r="M19" s="24">
        <v>390239720</v>
      </c>
      <c r="N19" s="25">
        <v>64.693612866300001</v>
      </c>
    </row>
    <row r="20" spans="2:14" s="1" customFormat="1" x14ac:dyDescent="0.25">
      <c r="B20" s="22" t="s">
        <v>132</v>
      </c>
      <c r="C20" s="1" t="s">
        <v>137</v>
      </c>
      <c r="E20" s="1" t="s">
        <v>134</v>
      </c>
      <c r="F20" s="1" t="s">
        <v>135</v>
      </c>
      <c r="G20" s="23">
        <v>45279.500787037039</v>
      </c>
      <c r="H20" s="23">
        <v>47079</v>
      </c>
      <c r="I20" s="1" t="s">
        <v>136</v>
      </c>
      <c r="J20" s="24">
        <v>390239720</v>
      </c>
      <c r="K20" s="24">
        <v>251541095</v>
      </c>
      <c r="L20" s="24">
        <v>252460173.70741683</v>
      </c>
      <c r="M20" s="24">
        <v>390239720</v>
      </c>
      <c r="N20" s="25">
        <v>64.693612866300001</v>
      </c>
    </row>
    <row r="21" spans="2:14" s="1" customFormat="1" x14ac:dyDescent="0.25">
      <c r="B21" s="22" t="s">
        <v>132</v>
      </c>
      <c r="C21" s="1" t="s">
        <v>137</v>
      </c>
      <c r="E21" s="1" t="s">
        <v>134</v>
      </c>
      <c r="F21" s="1" t="s">
        <v>135</v>
      </c>
      <c r="G21" s="23">
        <v>45279.500798611116</v>
      </c>
      <c r="H21" s="23">
        <v>47079</v>
      </c>
      <c r="I21" s="1" t="s">
        <v>136</v>
      </c>
      <c r="J21" s="24">
        <v>390239720</v>
      </c>
      <c r="K21" s="24">
        <v>251541095</v>
      </c>
      <c r="L21" s="24">
        <v>252460173.70741683</v>
      </c>
      <c r="M21" s="24">
        <v>390239720</v>
      </c>
      <c r="N21" s="25">
        <v>64.693612866300001</v>
      </c>
    </row>
    <row r="22" spans="2:14" s="1" customFormat="1" x14ac:dyDescent="0.25">
      <c r="B22" s="22" t="s">
        <v>132</v>
      </c>
      <c r="C22" s="1" t="s">
        <v>137</v>
      </c>
      <c r="E22" s="1" t="s">
        <v>134</v>
      </c>
      <c r="F22" s="1" t="s">
        <v>135</v>
      </c>
      <c r="G22" s="23">
        <v>45279.500821759262</v>
      </c>
      <c r="H22" s="23">
        <v>47079</v>
      </c>
      <c r="I22" s="1" t="s">
        <v>136</v>
      </c>
      <c r="J22" s="24">
        <v>390239720</v>
      </c>
      <c r="K22" s="24">
        <v>251541095</v>
      </c>
      <c r="L22" s="24">
        <v>252460173.70741683</v>
      </c>
      <c r="M22" s="24">
        <v>390239720</v>
      </c>
      <c r="N22" s="25">
        <v>64.693612866300001</v>
      </c>
    </row>
    <row r="23" spans="2:14" s="1" customFormat="1" x14ac:dyDescent="0.25">
      <c r="B23" s="22" t="s">
        <v>132</v>
      </c>
      <c r="C23" s="1" t="s">
        <v>137</v>
      </c>
      <c r="E23" s="1" t="s">
        <v>134</v>
      </c>
      <c r="F23" s="1" t="s">
        <v>135</v>
      </c>
      <c r="G23" s="23">
        <v>45281.517604166664</v>
      </c>
      <c r="H23" s="23">
        <v>47079</v>
      </c>
      <c r="I23" s="1" t="s">
        <v>136</v>
      </c>
      <c r="J23" s="24">
        <v>265363020</v>
      </c>
      <c r="K23" s="24">
        <v>171152740</v>
      </c>
      <c r="L23" s="24">
        <v>171673711.95087793</v>
      </c>
      <c r="M23" s="24">
        <v>265363020</v>
      </c>
      <c r="N23" s="25">
        <v>64.693909479499993</v>
      </c>
    </row>
    <row r="24" spans="2:14" s="1" customFormat="1" x14ac:dyDescent="0.25">
      <c r="B24" s="22" t="s">
        <v>132</v>
      </c>
      <c r="C24" s="1" t="s">
        <v>137</v>
      </c>
      <c r="E24" s="1" t="s">
        <v>134</v>
      </c>
      <c r="F24" s="1" t="s">
        <v>135</v>
      </c>
      <c r="G24" s="23">
        <v>45282.515844907408</v>
      </c>
      <c r="H24" s="23">
        <v>47079</v>
      </c>
      <c r="I24" s="1" t="s">
        <v>136</v>
      </c>
      <c r="J24" s="24">
        <v>46828760</v>
      </c>
      <c r="K24" s="24">
        <v>30212672</v>
      </c>
      <c r="L24" s="24">
        <v>30295419.955586053</v>
      </c>
      <c r="M24" s="24">
        <v>46828760</v>
      </c>
      <c r="N24" s="25">
        <v>64.694046896800003</v>
      </c>
    </row>
    <row r="25" spans="2:14" s="1" customFormat="1" x14ac:dyDescent="0.25">
      <c r="B25" s="22" t="s">
        <v>138</v>
      </c>
      <c r="C25" s="1" t="s">
        <v>195</v>
      </c>
      <c r="E25" s="1" t="s">
        <v>134</v>
      </c>
      <c r="F25" s="1" t="s">
        <v>135</v>
      </c>
      <c r="G25" s="23">
        <v>45036.501898148148</v>
      </c>
      <c r="H25" s="23">
        <v>45707</v>
      </c>
      <c r="I25" s="1" t="s">
        <v>136</v>
      </c>
      <c r="J25" s="24">
        <v>136661094</v>
      </c>
      <c r="K25" s="24">
        <v>116624022</v>
      </c>
      <c r="L25" s="24">
        <v>117556147.86977257</v>
      </c>
      <c r="M25" s="24">
        <v>136661094</v>
      </c>
      <c r="N25" s="25">
        <v>86.020201089400004</v>
      </c>
    </row>
    <row r="26" spans="2:14" s="1" customFormat="1" x14ac:dyDescent="0.25">
      <c r="B26" s="22" t="s">
        <v>138</v>
      </c>
      <c r="C26" s="1" t="s">
        <v>141</v>
      </c>
      <c r="E26" s="1" t="s">
        <v>134</v>
      </c>
      <c r="F26" s="1" t="s">
        <v>135</v>
      </c>
      <c r="G26" s="23">
        <v>44313.552696759252</v>
      </c>
      <c r="H26" s="23">
        <v>46517</v>
      </c>
      <c r="I26" s="1" t="s">
        <v>136</v>
      </c>
      <c r="J26" s="24">
        <v>148996019</v>
      </c>
      <c r="K26" s="24">
        <v>93851295</v>
      </c>
      <c r="L26" s="24">
        <v>95828833.048250988</v>
      </c>
      <c r="M26" s="24">
        <v>148996019</v>
      </c>
      <c r="N26" s="25">
        <v>64.316371465100005</v>
      </c>
    </row>
    <row r="27" spans="2:14" s="1" customFormat="1" x14ac:dyDescent="0.25">
      <c r="B27" s="22" t="s">
        <v>138</v>
      </c>
      <c r="C27" s="1" t="s">
        <v>141</v>
      </c>
      <c r="E27" s="1" t="s">
        <v>134</v>
      </c>
      <c r="F27" s="1" t="s">
        <v>135</v>
      </c>
      <c r="G27" s="23">
        <v>44574.661562499998</v>
      </c>
      <c r="H27" s="23">
        <v>47105</v>
      </c>
      <c r="I27" s="1" t="s">
        <v>136</v>
      </c>
      <c r="J27" s="24">
        <v>1507114945</v>
      </c>
      <c r="K27" s="24">
        <v>1014781116</v>
      </c>
      <c r="L27" s="24">
        <v>1012050614.4586484</v>
      </c>
      <c r="M27" s="24">
        <v>1507114945</v>
      </c>
      <c r="N27" s="25">
        <v>67.151521376399998</v>
      </c>
    </row>
    <row r="28" spans="2:14" s="1" customFormat="1" x14ac:dyDescent="0.25">
      <c r="B28" s="22" t="s">
        <v>138</v>
      </c>
      <c r="C28" s="1" t="s">
        <v>141</v>
      </c>
      <c r="E28" s="1" t="s">
        <v>134</v>
      </c>
      <c r="F28" s="1" t="s">
        <v>135</v>
      </c>
      <c r="G28" s="23">
        <v>44574.672175925924</v>
      </c>
      <c r="H28" s="23">
        <v>47105</v>
      </c>
      <c r="I28" s="1" t="s">
        <v>136</v>
      </c>
      <c r="J28" s="24">
        <v>1507114945</v>
      </c>
      <c r="K28" s="24">
        <v>1014781116</v>
      </c>
      <c r="L28" s="24">
        <v>1012050614.4586484</v>
      </c>
      <c r="M28" s="24">
        <v>1507114945</v>
      </c>
      <c r="N28" s="25">
        <v>67.151521376399998</v>
      </c>
    </row>
    <row r="29" spans="2:14" s="1" customFormat="1" x14ac:dyDescent="0.25">
      <c r="B29" s="22" t="s">
        <v>180</v>
      </c>
      <c r="C29" s="1" t="s">
        <v>141</v>
      </c>
      <c r="E29" s="1" t="s">
        <v>134</v>
      </c>
      <c r="F29" s="1" t="s">
        <v>135</v>
      </c>
      <c r="G29" s="23">
        <v>44600.438946759255</v>
      </c>
      <c r="H29" s="23">
        <v>46007</v>
      </c>
      <c r="I29" s="1" t="s">
        <v>136</v>
      </c>
      <c r="J29" s="24">
        <v>621999999</v>
      </c>
      <c r="K29" s="24">
        <v>480963265</v>
      </c>
      <c r="L29" s="24">
        <v>488326981.14184999</v>
      </c>
      <c r="M29" s="24">
        <v>621999999</v>
      </c>
      <c r="N29" s="25">
        <v>78.509161081499997</v>
      </c>
    </row>
    <row r="30" spans="2:14" s="1" customFormat="1" x14ac:dyDescent="0.25">
      <c r="B30" s="22" t="s">
        <v>180</v>
      </c>
      <c r="C30" s="1" t="s">
        <v>141</v>
      </c>
      <c r="E30" s="1" t="s">
        <v>134</v>
      </c>
      <c r="F30" s="1" t="s">
        <v>135</v>
      </c>
      <c r="G30" s="23">
        <v>44600.440902777773</v>
      </c>
      <c r="H30" s="23">
        <v>46007</v>
      </c>
      <c r="I30" s="1" t="s">
        <v>136</v>
      </c>
      <c r="J30" s="24">
        <v>621999999</v>
      </c>
      <c r="K30" s="24">
        <v>480963265</v>
      </c>
      <c r="L30" s="24">
        <v>488326981.14184999</v>
      </c>
      <c r="M30" s="24">
        <v>621999999</v>
      </c>
      <c r="N30" s="25">
        <v>78.509161081499997</v>
      </c>
    </row>
    <row r="31" spans="2:14" s="1" customFormat="1" x14ac:dyDescent="0.25">
      <c r="B31" s="22" t="s">
        <v>138</v>
      </c>
      <c r="C31" s="1" t="s">
        <v>141</v>
      </c>
      <c r="E31" s="1" t="s">
        <v>134</v>
      </c>
      <c r="F31" s="1" t="s">
        <v>135</v>
      </c>
      <c r="G31" s="23">
        <v>44648.63380787037</v>
      </c>
      <c r="H31" s="23">
        <v>47105</v>
      </c>
      <c r="I31" s="1" t="s">
        <v>136</v>
      </c>
      <c r="J31" s="24">
        <v>1488829971</v>
      </c>
      <c r="K31" s="24">
        <v>1010863361</v>
      </c>
      <c r="L31" s="24">
        <v>1012037137.2954533</v>
      </c>
      <c r="M31" s="24">
        <v>1488829971</v>
      </c>
      <c r="N31" s="25">
        <v>67.975333450299999</v>
      </c>
    </row>
    <row r="32" spans="2:14" s="1" customFormat="1" x14ac:dyDescent="0.25">
      <c r="B32" s="22" t="s">
        <v>138</v>
      </c>
      <c r="C32" s="1" t="s">
        <v>141</v>
      </c>
      <c r="E32" s="1" t="s">
        <v>134</v>
      </c>
      <c r="F32" s="1" t="s">
        <v>135</v>
      </c>
      <c r="G32" s="23">
        <v>45008.654583333337</v>
      </c>
      <c r="H32" s="23">
        <v>47108</v>
      </c>
      <c r="I32" s="1" t="s">
        <v>136</v>
      </c>
      <c r="J32" s="24">
        <v>1417829806</v>
      </c>
      <c r="K32" s="24">
        <v>1009321706</v>
      </c>
      <c r="L32" s="24">
        <v>1011269555.8549824</v>
      </c>
      <c r="M32" s="24">
        <v>1417829806</v>
      </c>
      <c r="N32" s="25">
        <v>71.325172568300005</v>
      </c>
    </row>
    <row r="33" spans="2:14" s="1" customFormat="1" x14ac:dyDescent="0.25">
      <c r="B33" s="22" t="s">
        <v>138</v>
      </c>
      <c r="C33" s="1" t="s">
        <v>141</v>
      </c>
      <c r="E33" s="1" t="s">
        <v>134</v>
      </c>
      <c r="F33" s="1" t="s">
        <v>135</v>
      </c>
      <c r="G33" s="23">
        <v>45014.439421296294</v>
      </c>
      <c r="H33" s="23">
        <v>47109</v>
      </c>
      <c r="I33" s="1" t="s">
        <v>136</v>
      </c>
      <c r="J33" s="24">
        <v>1412136856</v>
      </c>
      <c r="K33" s="24">
        <v>1010342598</v>
      </c>
      <c r="L33" s="24">
        <v>1011111169.4655067</v>
      </c>
      <c r="M33" s="24">
        <v>1412136856</v>
      </c>
      <c r="N33" s="25">
        <v>71.601499895000003</v>
      </c>
    </row>
    <row r="34" spans="2:14" s="1" customFormat="1" x14ac:dyDescent="0.25">
      <c r="B34" s="22" t="s">
        <v>138</v>
      </c>
      <c r="C34" s="1" t="s">
        <v>141</v>
      </c>
      <c r="E34" s="1" t="s">
        <v>134</v>
      </c>
      <c r="F34" s="1" t="s">
        <v>135</v>
      </c>
      <c r="G34" s="23">
        <v>45014.446782407409</v>
      </c>
      <c r="H34" s="23">
        <v>47109</v>
      </c>
      <c r="I34" s="1" t="s">
        <v>136</v>
      </c>
      <c r="J34" s="24">
        <v>1412136856</v>
      </c>
      <c r="K34" s="24">
        <v>1010342598</v>
      </c>
      <c r="L34" s="24">
        <v>1011111169.4655067</v>
      </c>
      <c r="M34" s="24">
        <v>1412136856</v>
      </c>
      <c r="N34" s="25">
        <v>71.601499895000003</v>
      </c>
    </row>
    <row r="35" spans="2:14" s="1" customFormat="1" x14ac:dyDescent="0.25">
      <c r="B35" s="22" t="s">
        <v>138</v>
      </c>
      <c r="C35" s="1" t="s">
        <v>141</v>
      </c>
      <c r="E35" s="1" t="s">
        <v>134</v>
      </c>
      <c r="F35" s="1" t="s">
        <v>135</v>
      </c>
      <c r="G35" s="23">
        <v>45014.446793981479</v>
      </c>
      <c r="H35" s="23">
        <v>47109</v>
      </c>
      <c r="I35" s="1" t="s">
        <v>136</v>
      </c>
      <c r="J35" s="24">
        <v>1412136856</v>
      </c>
      <c r="K35" s="24">
        <v>1010342598</v>
      </c>
      <c r="L35" s="24">
        <v>1011111169.4655067</v>
      </c>
      <c r="M35" s="24">
        <v>1412136856</v>
      </c>
      <c r="N35" s="25">
        <v>71.601499895000003</v>
      </c>
    </row>
    <row r="36" spans="2:14" s="1" customFormat="1" x14ac:dyDescent="0.25">
      <c r="B36" s="22" t="s">
        <v>138</v>
      </c>
      <c r="C36" s="1" t="s">
        <v>141</v>
      </c>
      <c r="E36" s="1" t="s">
        <v>134</v>
      </c>
      <c r="F36" s="1" t="s">
        <v>135</v>
      </c>
      <c r="G36" s="23">
        <v>45014.446805555555</v>
      </c>
      <c r="H36" s="23">
        <v>47109</v>
      </c>
      <c r="I36" s="1" t="s">
        <v>136</v>
      </c>
      <c r="J36" s="24">
        <v>1412136856</v>
      </c>
      <c r="K36" s="24">
        <v>1010342598</v>
      </c>
      <c r="L36" s="24">
        <v>1011111169.4655067</v>
      </c>
      <c r="M36" s="24">
        <v>1412136856</v>
      </c>
      <c r="N36" s="25">
        <v>71.601499895000003</v>
      </c>
    </row>
    <row r="37" spans="2:14" s="1" customFormat="1" x14ac:dyDescent="0.25">
      <c r="B37" s="22" t="s">
        <v>138</v>
      </c>
      <c r="C37" s="1" t="s">
        <v>141</v>
      </c>
      <c r="E37" s="1" t="s">
        <v>134</v>
      </c>
      <c r="F37" s="1" t="s">
        <v>135</v>
      </c>
      <c r="G37" s="23">
        <v>45014.446817129632</v>
      </c>
      <c r="H37" s="23">
        <v>47109</v>
      </c>
      <c r="I37" s="1" t="s">
        <v>136</v>
      </c>
      <c r="J37" s="24">
        <v>1412136856</v>
      </c>
      <c r="K37" s="24">
        <v>1010342598</v>
      </c>
      <c r="L37" s="24">
        <v>1011111169.4655067</v>
      </c>
      <c r="M37" s="24">
        <v>1412136856</v>
      </c>
      <c r="N37" s="25">
        <v>71.601499895000003</v>
      </c>
    </row>
    <row r="38" spans="2:14" s="1" customFormat="1" x14ac:dyDescent="0.25">
      <c r="B38" s="22" t="s">
        <v>138</v>
      </c>
      <c r="C38" s="1" t="s">
        <v>141</v>
      </c>
      <c r="E38" s="1" t="s">
        <v>134</v>
      </c>
      <c r="F38" s="1" t="s">
        <v>135</v>
      </c>
      <c r="G38" s="23">
        <v>45014.446828703702</v>
      </c>
      <c r="H38" s="23">
        <v>47109</v>
      </c>
      <c r="I38" s="1" t="s">
        <v>136</v>
      </c>
      <c r="J38" s="24">
        <v>1412136856</v>
      </c>
      <c r="K38" s="24">
        <v>1010342598</v>
      </c>
      <c r="L38" s="24">
        <v>1011111169.4655067</v>
      </c>
      <c r="M38" s="24">
        <v>1412136856</v>
      </c>
      <c r="N38" s="25">
        <v>71.601499895000003</v>
      </c>
    </row>
    <row r="39" spans="2:14" s="1" customFormat="1" x14ac:dyDescent="0.25">
      <c r="B39" s="22" t="s">
        <v>138</v>
      </c>
      <c r="C39" s="1" t="s">
        <v>141</v>
      </c>
      <c r="E39" s="1" t="s">
        <v>134</v>
      </c>
      <c r="F39" s="1" t="s">
        <v>135</v>
      </c>
      <c r="G39" s="23">
        <v>45014.446840277778</v>
      </c>
      <c r="H39" s="23">
        <v>47109</v>
      </c>
      <c r="I39" s="1" t="s">
        <v>136</v>
      </c>
      <c r="J39" s="24">
        <v>1412136856</v>
      </c>
      <c r="K39" s="24">
        <v>1010342598</v>
      </c>
      <c r="L39" s="24">
        <v>1011111169.4655067</v>
      </c>
      <c r="M39" s="24">
        <v>1412136856</v>
      </c>
      <c r="N39" s="25">
        <v>71.601499895000003</v>
      </c>
    </row>
    <row r="40" spans="2:14" s="1" customFormat="1" x14ac:dyDescent="0.25">
      <c r="B40" s="22" t="s">
        <v>138</v>
      </c>
      <c r="C40" s="1" t="s">
        <v>141</v>
      </c>
      <c r="E40" s="1" t="s">
        <v>134</v>
      </c>
      <c r="F40" s="1" t="s">
        <v>135</v>
      </c>
      <c r="G40" s="23">
        <v>45014.446851851855</v>
      </c>
      <c r="H40" s="23">
        <v>47109</v>
      </c>
      <c r="I40" s="1" t="s">
        <v>136</v>
      </c>
      <c r="J40" s="24">
        <v>1412136856</v>
      </c>
      <c r="K40" s="24">
        <v>1010342598</v>
      </c>
      <c r="L40" s="24">
        <v>1011111169.4655067</v>
      </c>
      <c r="M40" s="24">
        <v>1412136856</v>
      </c>
      <c r="N40" s="25">
        <v>71.601499895000003</v>
      </c>
    </row>
    <row r="41" spans="2:14" s="1" customFormat="1" x14ac:dyDescent="0.25">
      <c r="B41" s="22" t="s">
        <v>138</v>
      </c>
      <c r="C41" s="1" t="s">
        <v>141</v>
      </c>
      <c r="E41" s="1" t="s">
        <v>134</v>
      </c>
      <c r="F41" s="1" t="s">
        <v>135</v>
      </c>
      <c r="G41" s="23">
        <v>45014.446863425925</v>
      </c>
      <c r="H41" s="23">
        <v>47109</v>
      </c>
      <c r="I41" s="1" t="s">
        <v>136</v>
      </c>
      <c r="J41" s="24">
        <v>1412136856</v>
      </c>
      <c r="K41" s="24">
        <v>1010342598</v>
      </c>
      <c r="L41" s="24">
        <v>1011111169.4655067</v>
      </c>
      <c r="M41" s="24">
        <v>1412136856</v>
      </c>
      <c r="N41" s="25">
        <v>71.601499895000003</v>
      </c>
    </row>
    <row r="42" spans="2:14" s="1" customFormat="1" x14ac:dyDescent="0.25">
      <c r="B42" s="22" t="s">
        <v>138</v>
      </c>
      <c r="C42" s="1" t="s">
        <v>141</v>
      </c>
      <c r="E42" s="1" t="s">
        <v>134</v>
      </c>
      <c r="F42" s="1" t="s">
        <v>135</v>
      </c>
      <c r="G42" s="23">
        <v>45014.446875000001</v>
      </c>
      <c r="H42" s="23">
        <v>47109</v>
      </c>
      <c r="I42" s="1" t="s">
        <v>136</v>
      </c>
      <c r="J42" s="24">
        <v>1412136856</v>
      </c>
      <c r="K42" s="24">
        <v>1010342598</v>
      </c>
      <c r="L42" s="24">
        <v>1011111169.4655067</v>
      </c>
      <c r="M42" s="24">
        <v>1412136856</v>
      </c>
      <c r="N42" s="25">
        <v>71.601499895000003</v>
      </c>
    </row>
    <row r="43" spans="2:14" s="1" customFormat="1" x14ac:dyDescent="0.25">
      <c r="B43" s="22" t="s">
        <v>138</v>
      </c>
      <c r="C43" s="1" t="s">
        <v>141</v>
      </c>
      <c r="E43" s="1" t="s">
        <v>134</v>
      </c>
      <c r="F43" s="1" t="s">
        <v>135</v>
      </c>
      <c r="G43" s="23">
        <v>45014.446886574071</v>
      </c>
      <c r="H43" s="23">
        <v>47109</v>
      </c>
      <c r="I43" s="1" t="s">
        <v>136</v>
      </c>
      <c r="J43" s="24">
        <v>1412136856</v>
      </c>
      <c r="K43" s="24">
        <v>1010342598</v>
      </c>
      <c r="L43" s="24">
        <v>1011111169.4655067</v>
      </c>
      <c r="M43" s="24">
        <v>1412136856</v>
      </c>
      <c r="N43" s="25">
        <v>71.601499895000003</v>
      </c>
    </row>
    <row r="44" spans="2:14" s="1" customFormat="1" x14ac:dyDescent="0.25">
      <c r="B44" s="22" t="s">
        <v>138</v>
      </c>
      <c r="C44" s="1" t="s">
        <v>141</v>
      </c>
      <c r="E44" s="1" t="s">
        <v>134</v>
      </c>
      <c r="F44" s="1" t="s">
        <v>135</v>
      </c>
      <c r="G44" s="23">
        <v>45014.446898148148</v>
      </c>
      <c r="H44" s="23">
        <v>47109</v>
      </c>
      <c r="I44" s="1" t="s">
        <v>136</v>
      </c>
      <c r="J44" s="24">
        <v>1412136856</v>
      </c>
      <c r="K44" s="24">
        <v>1010342598</v>
      </c>
      <c r="L44" s="24">
        <v>1011111169.4655067</v>
      </c>
      <c r="M44" s="24">
        <v>1412136856</v>
      </c>
      <c r="N44" s="25">
        <v>71.601499895000003</v>
      </c>
    </row>
    <row r="45" spans="2:14" s="1" customFormat="1" x14ac:dyDescent="0.25">
      <c r="B45" s="22" t="s">
        <v>138</v>
      </c>
      <c r="C45" s="1" t="s">
        <v>141</v>
      </c>
      <c r="E45" s="1" t="s">
        <v>134</v>
      </c>
      <c r="F45" s="1" t="s">
        <v>135</v>
      </c>
      <c r="G45" s="23">
        <v>45014.446909722225</v>
      </c>
      <c r="H45" s="23">
        <v>47109</v>
      </c>
      <c r="I45" s="1" t="s">
        <v>136</v>
      </c>
      <c r="J45" s="24">
        <v>1412136856</v>
      </c>
      <c r="K45" s="24">
        <v>1010342598</v>
      </c>
      <c r="L45" s="24">
        <v>1011111169.4655067</v>
      </c>
      <c r="M45" s="24">
        <v>1412136856</v>
      </c>
      <c r="N45" s="25">
        <v>71.601499895000003</v>
      </c>
    </row>
    <row r="46" spans="2:14" s="1" customFormat="1" x14ac:dyDescent="0.25">
      <c r="B46" s="22" t="s">
        <v>138</v>
      </c>
      <c r="C46" s="1" t="s">
        <v>141</v>
      </c>
      <c r="E46" s="1" t="s">
        <v>134</v>
      </c>
      <c r="F46" s="1" t="s">
        <v>135</v>
      </c>
      <c r="G46" s="23">
        <v>45014.446921296294</v>
      </c>
      <c r="H46" s="23">
        <v>47109</v>
      </c>
      <c r="I46" s="1" t="s">
        <v>136</v>
      </c>
      <c r="J46" s="24">
        <v>1412136856</v>
      </c>
      <c r="K46" s="24">
        <v>1010342598</v>
      </c>
      <c r="L46" s="24">
        <v>1011111169.4655067</v>
      </c>
      <c r="M46" s="24">
        <v>1412136856</v>
      </c>
      <c r="N46" s="25">
        <v>71.601499895000003</v>
      </c>
    </row>
    <row r="47" spans="2:14" s="1" customFormat="1" x14ac:dyDescent="0.25">
      <c r="B47" s="22" t="s">
        <v>138</v>
      </c>
      <c r="C47" s="1" t="s">
        <v>141</v>
      </c>
      <c r="E47" s="1" t="s">
        <v>134</v>
      </c>
      <c r="F47" s="1" t="s">
        <v>135</v>
      </c>
      <c r="G47" s="23">
        <v>45014.446932870371</v>
      </c>
      <c r="H47" s="23">
        <v>47109</v>
      </c>
      <c r="I47" s="1" t="s">
        <v>136</v>
      </c>
      <c r="J47" s="24">
        <v>1412136856</v>
      </c>
      <c r="K47" s="24">
        <v>1010342598</v>
      </c>
      <c r="L47" s="24">
        <v>1011111169.4655067</v>
      </c>
      <c r="M47" s="24">
        <v>1412136856</v>
      </c>
      <c r="N47" s="25">
        <v>71.601499895000003</v>
      </c>
    </row>
    <row r="48" spans="2:14" s="1" customFormat="1" x14ac:dyDescent="0.25">
      <c r="B48" s="22" t="s">
        <v>138</v>
      </c>
      <c r="C48" s="1" t="s">
        <v>141</v>
      </c>
      <c r="E48" s="1" t="s">
        <v>134</v>
      </c>
      <c r="F48" s="1" t="s">
        <v>135</v>
      </c>
      <c r="G48" s="23">
        <v>45014.446956018517</v>
      </c>
      <c r="H48" s="23">
        <v>47109</v>
      </c>
      <c r="I48" s="1" t="s">
        <v>136</v>
      </c>
      <c r="J48" s="24">
        <v>1412136856</v>
      </c>
      <c r="K48" s="24">
        <v>1010342598</v>
      </c>
      <c r="L48" s="24">
        <v>1011111169.4655067</v>
      </c>
      <c r="M48" s="24">
        <v>1412136856</v>
      </c>
      <c r="N48" s="25">
        <v>71.601499895000003</v>
      </c>
    </row>
    <row r="49" spans="2:14" s="1" customFormat="1" x14ac:dyDescent="0.25">
      <c r="B49" s="22" t="s">
        <v>138</v>
      </c>
      <c r="C49" s="1" t="s">
        <v>141</v>
      </c>
      <c r="E49" s="1" t="s">
        <v>134</v>
      </c>
      <c r="F49" s="1" t="s">
        <v>135</v>
      </c>
      <c r="G49" s="23">
        <v>45014.460324074076</v>
      </c>
      <c r="H49" s="23">
        <v>47108</v>
      </c>
      <c r="I49" s="1" t="s">
        <v>136</v>
      </c>
      <c r="J49" s="24">
        <v>1417829806</v>
      </c>
      <c r="K49" s="24">
        <v>1010490052</v>
      </c>
      <c r="L49" s="24">
        <v>1011269556.223507</v>
      </c>
      <c r="M49" s="24">
        <v>1417829806</v>
      </c>
      <c r="N49" s="25">
        <v>71.3251725943</v>
      </c>
    </row>
    <row r="50" spans="2:14" s="1" customFormat="1" x14ac:dyDescent="0.25">
      <c r="B50" s="22" t="s">
        <v>138</v>
      </c>
      <c r="C50" s="1" t="s">
        <v>141</v>
      </c>
      <c r="E50" s="1" t="s">
        <v>134</v>
      </c>
      <c r="F50" s="1" t="s">
        <v>135</v>
      </c>
      <c r="G50" s="23">
        <v>45014.463738425933</v>
      </c>
      <c r="H50" s="23">
        <v>47108</v>
      </c>
      <c r="I50" s="1" t="s">
        <v>136</v>
      </c>
      <c r="J50" s="24">
        <v>1417829806</v>
      </c>
      <c r="K50" s="24">
        <v>1010490052</v>
      </c>
      <c r="L50" s="24">
        <v>1011269556.223507</v>
      </c>
      <c r="M50" s="24">
        <v>1417829806</v>
      </c>
      <c r="N50" s="25">
        <v>71.3251725943</v>
      </c>
    </row>
    <row r="51" spans="2:14" s="1" customFormat="1" x14ac:dyDescent="0.25">
      <c r="B51" s="22" t="s">
        <v>138</v>
      </c>
      <c r="C51" s="1" t="s">
        <v>141</v>
      </c>
      <c r="E51" s="1" t="s">
        <v>134</v>
      </c>
      <c r="F51" s="1" t="s">
        <v>135</v>
      </c>
      <c r="G51" s="23">
        <v>45014.463750000003</v>
      </c>
      <c r="H51" s="23">
        <v>47108</v>
      </c>
      <c r="I51" s="1" t="s">
        <v>136</v>
      </c>
      <c r="J51" s="24">
        <v>1417829806</v>
      </c>
      <c r="K51" s="24">
        <v>1010490052</v>
      </c>
      <c r="L51" s="24">
        <v>1011269556.223507</v>
      </c>
      <c r="M51" s="24">
        <v>1417829806</v>
      </c>
      <c r="N51" s="25">
        <v>71.3251725943</v>
      </c>
    </row>
    <row r="52" spans="2:14" s="1" customFormat="1" x14ac:dyDescent="0.25">
      <c r="B52" s="22" t="s">
        <v>138</v>
      </c>
      <c r="C52" s="1" t="s">
        <v>141</v>
      </c>
      <c r="E52" s="1" t="s">
        <v>134</v>
      </c>
      <c r="F52" s="1" t="s">
        <v>135</v>
      </c>
      <c r="G52" s="23">
        <v>45014.463773148149</v>
      </c>
      <c r="H52" s="23">
        <v>47108</v>
      </c>
      <c r="I52" s="1" t="s">
        <v>136</v>
      </c>
      <c r="J52" s="24">
        <v>1417829806</v>
      </c>
      <c r="K52" s="24">
        <v>1010490052</v>
      </c>
      <c r="L52" s="24">
        <v>1011269556.223507</v>
      </c>
      <c r="M52" s="24">
        <v>1417829806</v>
      </c>
      <c r="N52" s="25">
        <v>71.3251725943</v>
      </c>
    </row>
    <row r="53" spans="2:14" s="1" customFormat="1" x14ac:dyDescent="0.25">
      <c r="B53" s="22" t="s">
        <v>138</v>
      </c>
      <c r="C53" s="1" t="s">
        <v>141</v>
      </c>
      <c r="E53" s="1" t="s">
        <v>134</v>
      </c>
      <c r="F53" s="1" t="s">
        <v>135</v>
      </c>
      <c r="G53" s="23">
        <v>45014.463784722226</v>
      </c>
      <c r="H53" s="23">
        <v>47108</v>
      </c>
      <c r="I53" s="1" t="s">
        <v>136</v>
      </c>
      <c r="J53" s="24">
        <v>1417829806</v>
      </c>
      <c r="K53" s="24">
        <v>1010490052</v>
      </c>
      <c r="L53" s="24">
        <v>1011269556.223507</v>
      </c>
      <c r="M53" s="24">
        <v>1417829806</v>
      </c>
      <c r="N53" s="25">
        <v>71.3251725943</v>
      </c>
    </row>
    <row r="54" spans="2:14" s="1" customFormat="1" x14ac:dyDescent="0.25">
      <c r="B54" s="22" t="s">
        <v>138</v>
      </c>
      <c r="C54" s="1" t="s">
        <v>141</v>
      </c>
      <c r="E54" s="1" t="s">
        <v>134</v>
      </c>
      <c r="F54" s="1" t="s">
        <v>135</v>
      </c>
      <c r="G54" s="23">
        <v>45014.463807870372</v>
      </c>
      <c r="H54" s="23">
        <v>47108</v>
      </c>
      <c r="I54" s="1" t="s">
        <v>136</v>
      </c>
      <c r="J54" s="24">
        <v>1417829806</v>
      </c>
      <c r="K54" s="24">
        <v>1010490052</v>
      </c>
      <c r="L54" s="24">
        <v>1011269556.223507</v>
      </c>
      <c r="M54" s="24">
        <v>1417829806</v>
      </c>
      <c r="N54" s="25">
        <v>71.3251725943</v>
      </c>
    </row>
    <row r="55" spans="2:14" s="1" customFormat="1" x14ac:dyDescent="0.25">
      <c r="B55" s="22" t="s">
        <v>138</v>
      </c>
      <c r="C55" s="1" t="s">
        <v>141</v>
      </c>
      <c r="E55" s="1" t="s">
        <v>134</v>
      </c>
      <c r="F55" s="1" t="s">
        <v>135</v>
      </c>
      <c r="G55" s="23">
        <v>45014.463819444449</v>
      </c>
      <c r="H55" s="23">
        <v>47108</v>
      </c>
      <c r="I55" s="1" t="s">
        <v>136</v>
      </c>
      <c r="J55" s="24">
        <v>1417829806</v>
      </c>
      <c r="K55" s="24">
        <v>1010490052</v>
      </c>
      <c r="L55" s="24">
        <v>1011269556.223507</v>
      </c>
      <c r="M55" s="24">
        <v>1417829806</v>
      </c>
      <c r="N55" s="25">
        <v>71.3251725943</v>
      </c>
    </row>
    <row r="56" spans="2:14" s="1" customFormat="1" x14ac:dyDescent="0.25">
      <c r="B56" s="22" t="s">
        <v>138</v>
      </c>
      <c r="C56" s="1" t="s">
        <v>141</v>
      </c>
      <c r="E56" s="1" t="s">
        <v>134</v>
      </c>
      <c r="F56" s="1" t="s">
        <v>135</v>
      </c>
      <c r="G56" s="23">
        <v>45014.463842592595</v>
      </c>
      <c r="H56" s="23">
        <v>47108</v>
      </c>
      <c r="I56" s="1" t="s">
        <v>136</v>
      </c>
      <c r="J56" s="24">
        <v>1417829806</v>
      </c>
      <c r="K56" s="24">
        <v>1010490052</v>
      </c>
      <c r="L56" s="24">
        <v>1011269556.223507</v>
      </c>
      <c r="M56" s="24">
        <v>1417829806</v>
      </c>
      <c r="N56" s="25">
        <v>71.3251725943</v>
      </c>
    </row>
    <row r="57" spans="2:14" s="1" customFormat="1" x14ac:dyDescent="0.25">
      <c r="B57" s="22" t="s">
        <v>138</v>
      </c>
      <c r="C57" s="1" t="s">
        <v>141</v>
      </c>
      <c r="E57" s="1" t="s">
        <v>134</v>
      </c>
      <c r="F57" s="1" t="s">
        <v>135</v>
      </c>
      <c r="G57" s="23">
        <v>45019.599733796298</v>
      </c>
      <c r="H57" s="23">
        <v>47109</v>
      </c>
      <c r="I57" s="1" t="s">
        <v>136</v>
      </c>
      <c r="J57" s="24">
        <v>1412136856</v>
      </c>
      <c r="K57" s="24">
        <v>1011303500</v>
      </c>
      <c r="L57" s="24">
        <v>1011111169.0295442</v>
      </c>
      <c r="M57" s="24">
        <v>1412136856</v>
      </c>
      <c r="N57" s="25">
        <v>71.601499864100006</v>
      </c>
    </row>
    <row r="58" spans="2:14" s="1" customFormat="1" x14ac:dyDescent="0.25">
      <c r="B58" s="22" t="s">
        <v>138</v>
      </c>
      <c r="C58" s="1" t="s">
        <v>141</v>
      </c>
      <c r="E58" s="1" t="s">
        <v>134</v>
      </c>
      <c r="F58" s="1" t="s">
        <v>135</v>
      </c>
      <c r="G58" s="23">
        <v>45019.600625000006</v>
      </c>
      <c r="H58" s="23">
        <v>47109</v>
      </c>
      <c r="I58" s="1" t="s">
        <v>136</v>
      </c>
      <c r="J58" s="24">
        <v>1412136856</v>
      </c>
      <c r="K58" s="24">
        <v>1011303500</v>
      </c>
      <c r="L58" s="24">
        <v>1011111169.0295442</v>
      </c>
      <c r="M58" s="24">
        <v>1412136856</v>
      </c>
      <c r="N58" s="25">
        <v>71.601499864100006</v>
      </c>
    </row>
    <row r="59" spans="2:14" s="1" customFormat="1" x14ac:dyDescent="0.25">
      <c r="B59" s="22" t="s">
        <v>138</v>
      </c>
      <c r="C59" s="1" t="s">
        <v>141</v>
      </c>
      <c r="E59" s="1" t="s">
        <v>134</v>
      </c>
      <c r="F59" s="1" t="s">
        <v>135</v>
      </c>
      <c r="G59" s="23">
        <v>45020.653506944444</v>
      </c>
      <c r="H59" s="23">
        <v>47109</v>
      </c>
      <c r="I59" s="1" t="s">
        <v>136</v>
      </c>
      <c r="J59" s="24">
        <v>1412136856</v>
      </c>
      <c r="K59" s="24">
        <v>1011495788</v>
      </c>
      <c r="L59" s="24">
        <v>1011111169.0295442</v>
      </c>
      <c r="M59" s="24">
        <v>1412136856</v>
      </c>
      <c r="N59" s="25">
        <v>71.601499864100006</v>
      </c>
    </row>
    <row r="60" spans="2:14" s="1" customFormat="1" x14ac:dyDescent="0.25">
      <c r="B60" s="22" t="s">
        <v>138</v>
      </c>
      <c r="C60" s="1" t="s">
        <v>141</v>
      </c>
      <c r="E60" s="1" t="s">
        <v>134</v>
      </c>
      <c r="F60" s="1" t="s">
        <v>135</v>
      </c>
      <c r="G60" s="23">
        <v>45029.668460648143</v>
      </c>
      <c r="H60" s="23">
        <v>47109</v>
      </c>
      <c r="I60" s="1" t="s">
        <v>136</v>
      </c>
      <c r="J60" s="24">
        <v>1412136856</v>
      </c>
      <c r="K60" s="24">
        <v>1013228039</v>
      </c>
      <c r="L60" s="24">
        <v>1011111168.8044742</v>
      </c>
      <c r="M60" s="24">
        <v>1412136856</v>
      </c>
      <c r="N60" s="25">
        <v>71.601499848100005</v>
      </c>
    </row>
    <row r="61" spans="2:14" s="1" customFormat="1" x14ac:dyDescent="0.25">
      <c r="B61" s="22" t="s">
        <v>138</v>
      </c>
      <c r="C61" s="1" t="s">
        <v>141</v>
      </c>
      <c r="E61" s="1" t="s">
        <v>134</v>
      </c>
      <c r="F61" s="1" t="s">
        <v>135</v>
      </c>
      <c r="G61" s="23">
        <v>45076.447615740733</v>
      </c>
      <c r="H61" s="23">
        <v>47109</v>
      </c>
      <c r="I61" s="1" t="s">
        <v>136</v>
      </c>
      <c r="J61" s="24">
        <v>1395068347</v>
      </c>
      <c r="K61" s="24">
        <v>1005166199</v>
      </c>
      <c r="L61" s="24">
        <v>1011111169.3406856</v>
      </c>
      <c r="M61" s="24">
        <v>1395068347</v>
      </c>
      <c r="N61" s="25">
        <v>72.477536424299998</v>
      </c>
    </row>
    <row r="62" spans="2:14" s="1" customFormat="1" x14ac:dyDescent="0.25">
      <c r="B62" s="22" t="s">
        <v>138</v>
      </c>
      <c r="C62" s="1" t="s">
        <v>141</v>
      </c>
      <c r="E62" s="1" t="s">
        <v>134</v>
      </c>
      <c r="F62" s="1" t="s">
        <v>135</v>
      </c>
      <c r="G62" s="23">
        <v>45083.669247685182</v>
      </c>
      <c r="H62" s="23">
        <v>47109</v>
      </c>
      <c r="I62" s="1" t="s">
        <v>136</v>
      </c>
      <c r="J62" s="24">
        <v>1395068347</v>
      </c>
      <c r="K62" s="24">
        <v>1006504819</v>
      </c>
      <c r="L62" s="24">
        <v>1011111169.3406856</v>
      </c>
      <c r="M62" s="24">
        <v>1395068347</v>
      </c>
      <c r="N62" s="25">
        <v>72.477536424299998</v>
      </c>
    </row>
    <row r="63" spans="2:14" s="1" customFormat="1" x14ac:dyDescent="0.25">
      <c r="B63" s="22" t="s">
        <v>138</v>
      </c>
      <c r="C63" s="1" t="s">
        <v>141</v>
      </c>
      <c r="E63" s="1" t="s">
        <v>134</v>
      </c>
      <c r="F63" s="1" t="s">
        <v>135</v>
      </c>
      <c r="G63" s="23">
        <v>45083.67822916666</v>
      </c>
      <c r="H63" s="23">
        <v>47109</v>
      </c>
      <c r="I63" s="1" t="s">
        <v>136</v>
      </c>
      <c r="J63" s="24">
        <v>1395068347</v>
      </c>
      <c r="K63" s="24">
        <v>1006504819</v>
      </c>
      <c r="L63" s="24">
        <v>1011111169.3406856</v>
      </c>
      <c r="M63" s="24">
        <v>1395068347</v>
      </c>
      <c r="N63" s="25">
        <v>72.477536424299998</v>
      </c>
    </row>
    <row r="64" spans="2:14" s="1" customFormat="1" x14ac:dyDescent="0.25">
      <c r="B64" s="22" t="s">
        <v>138</v>
      </c>
      <c r="C64" s="1" t="s">
        <v>141</v>
      </c>
      <c r="E64" s="1" t="s">
        <v>134</v>
      </c>
      <c r="F64" s="1" t="s">
        <v>135</v>
      </c>
      <c r="G64" s="23">
        <v>45083.678784722222</v>
      </c>
      <c r="H64" s="23">
        <v>47109</v>
      </c>
      <c r="I64" s="1" t="s">
        <v>136</v>
      </c>
      <c r="J64" s="24">
        <v>1395068347</v>
      </c>
      <c r="K64" s="24">
        <v>1006504819</v>
      </c>
      <c r="L64" s="24">
        <v>1011111169.3406856</v>
      </c>
      <c r="M64" s="24">
        <v>1395068347</v>
      </c>
      <c r="N64" s="25">
        <v>72.477536424299998</v>
      </c>
    </row>
    <row r="65" spans="2:14" s="1" customFormat="1" x14ac:dyDescent="0.25">
      <c r="B65" s="22" t="s">
        <v>138</v>
      </c>
      <c r="C65" s="1" t="s">
        <v>141</v>
      </c>
      <c r="E65" s="1" t="s">
        <v>134</v>
      </c>
      <c r="F65" s="1" t="s">
        <v>135</v>
      </c>
      <c r="G65" s="23">
        <v>45083.679131944446</v>
      </c>
      <c r="H65" s="23">
        <v>47109</v>
      </c>
      <c r="I65" s="1" t="s">
        <v>136</v>
      </c>
      <c r="J65" s="24">
        <v>1395068347</v>
      </c>
      <c r="K65" s="24">
        <v>1006504819</v>
      </c>
      <c r="L65" s="24">
        <v>1011111169.3406856</v>
      </c>
      <c r="M65" s="24">
        <v>1395068347</v>
      </c>
      <c r="N65" s="25">
        <v>72.477536424299998</v>
      </c>
    </row>
    <row r="66" spans="2:14" s="1" customFormat="1" x14ac:dyDescent="0.25">
      <c r="B66" s="22" t="s">
        <v>138</v>
      </c>
      <c r="C66" s="1" t="s">
        <v>141</v>
      </c>
      <c r="E66" s="1" t="s">
        <v>134</v>
      </c>
      <c r="F66" s="1" t="s">
        <v>135</v>
      </c>
      <c r="G66" s="23">
        <v>45083.679201388884</v>
      </c>
      <c r="H66" s="23">
        <v>47109</v>
      </c>
      <c r="I66" s="1" t="s">
        <v>136</v>
      </c>
      <c r="J66" s="24">
        <v>1395068347</v>
      </c>
      <c r="K66" s="24">
        <v>1006504819</v>
      </c>
      <c r="L66" s="24">
        <v>1011111169.3406856</v>
      </c>
      <c r="M66" s="24">
        <v>1395068347</v>
      </c>
      <c r="N66" s="25">
        <v>72.477536424299998</v>
      </c>
    </row>
    <row r="67" spans="2:14" s="1" customFormat="1" x14ac:dyDescent="0.25">
      <c r="B67" s="22" t="s">
        <v>138</v>
      </c>
      <c r="C67" s="1" t="s">
        <v>141</v>
      </c>
      <c r="E67" s="1" t="s">
        <v>134</v>
      </c>
      <c r="F67" s="1" t="s">
        <v>135</v>
      </c>
      <c r="G67" s="23">
        <v>45083.679305555554</v>
      </c>
      <c r="H67" s="23">
        <v>47109</v>
      </c>
      <c r="I67" s="1" t="s">
        <v>136</v>
      </c>
      <c r="J67" s="24">
        <v>1395068347</v>
      </c>
      <c r="K67" s="24">
        <v>1006504819</v>
      </c>
      <c r="L67" s="24">
        <v>1011111169.3406856</v>
      </c>
      <c r="M67" s="24">
        <v>1395068347</v>
      </c>
      <c r="N67" s="25">
        <v>72.477536424299998</v>
      </c>
    </row>
    <row r="68" spans="2:14" s="1" customFormat="1" x14ac:dyDescent="0.25">
      <c r="B68" s="22" t="s">
        <v>138</v>
      </c>
      <c r="C68" s="1" t="s">
        <v>141</v>
      </c>
      <c r="E68" s="1" t="s">
        <v>134</v>
      </c>
      <c r="F68" s="1" t="s">
        <v>135</v>
      </c>
      <c r="G68" s="23">
        <v>45105.432291666664</v>
      </c>
      <c r="H68" s="23">
        <v>47108</v>
      </c>
      <c r="I68" s="1" t="s">
        <v>136</v>
      </c>
      <c r="J68" s="24">
        <v>1400517437</v>
      </c>
      <c r="K68" s="24">
        <v>1010876365</v>
      </c>
      <c r="L68" s="24">
        <v>1011269556.3844721</v>
      </c>
      <c r="M68" s="24">
        <v>1400517437</v>
      </c>
      <c r="N68" s="25">
        <v>72.206852243900002</v>
      </c>
    </row>
    <row r="69" spans="2:14" s="1" customFormat="1" x14ac:dyDescent="0.25">
      <c r="B69" s="22" t="s">
        <v>138</v>
      </c>
      <c r="C69" s="1" t="s">
        <v>141</v>
      </c>
      <c r="E69" s="1" t="s">
        <v>134</v>
      </c>
      <c r="F69" s="1" t="s">
        <v>135</v>
      </c>
      <c r="G69" s="23">
        <v>45110.72184027778</v>
      </c>
      <c r="H69" s="23">
        <v>47109</v>
      </c>
      <c r="I69" s="1" t="s">
        <v>136</v>
      </c>
      <c r="J69" s="24">
        <v>1395068347</v>
      </c>
      <c r="K69" s="24">
        <v>1011684790</v>
      </c>
      <c r="L69" s="24">
        <v>1011111168.9382406</v>
      </c>
      <c r="M69" s="24">
        <v>1395068347</v>
      </c>
      <c r="N69" s="25">
        <v>72.477536395399994</v>
      </c>
    </row>
    <row r="70" spans="2:14" s="1" customFormat="1" x14ac:dyDescent="0.25">
      <c r="B70" s="22" t="s">
        <v>138</v>
      </c>
      <c r="C70" s="1" t="s">
        <v>141</v>
      </c>
      <c r="E70" s="1" t="s">
        <v>134</v>
      </c>
      <c r="F70" s="1" t="s">
        <v>135</v>
      </c>
      <c r="G70" s="23">
        <v>45118.655358796299</v>
      </c>
      <c r="H70" s="23">
        <v>47109</v>
      </c>
      <c r="I70" s="1" t="s">
        <v>136</v>
      </c>
      <c r="J70" s="24">
        <v>1395068347</v>
      </c>
      <c r="K70" s="24">
        <v>1013224710</v>
      </c>
      <c r="L70" s="24">
        <v>1011111169.1631197</v>
      </c>
      <c r="M70" s="24">
        <v>1395068347</v>
      </c>
      <c r="N70" s="25">
        <v>72.477536411599999</v>
      </c>
    </row>
    <row r="71" spans="2:14" s="1" customFormat="1" x14ac:dyDescent="0.25">
      <c r="B71" s="22" t="s">
        <v>138</v>
      </c>
      <c r="C71" s="1" t="s">
        <v>141</v>
      </c>
      <c r="E71" s="1" t="s">
        <v>134</v>
      </c>
      <c r="F71" s="1" t="s">
        <v>135</v>
      </c>
      <c r="G71" s="23">
        <v>45118.65724537037</v>
      </c>
      <c r="H71" s="23">
        <v>47109</v>
      </c>
      <c r="I71" s="1" t="s">
        <v>136</v>
      </c>
      <c r="J71" s="24">
        <v>1395068347</v>
      </c>
      <c r="K71" s="24">
        <v>1013224710</v>
      </c>
      <c r="L71" s="24">
        <v>1011111169.1631197</v>
      </c>
      <c r="M71" s="24">
        <v>1395068347</v>
      </c>
      <c r="N71" s="25">
        <v>72.477536411599999</v>
      </c>
    </row>
    <row r="72" spans="2:14" s="1" customFormat="1" x14ac:dyDescent="0.25">
      <c r="B72" s="22" t="s">
        <v>180</v>
      </c>
      <c r="C72" s="1" t="s">
        <v>141</v>
      </c>
      <c r="E72" s="1" t="s">
        <v>134</v>
      </c>
      <c r="F72" s="1" t="s">
        <v>135</v>
      </c>
      <c r="G72" s="23">
        <v>45246.643217592595</v>
      </c>
      <c r="H72" s="23">
        <v>46937</v>
      </c>
      <c r="I72" s="1" t="s">
        <v>136</v>
      </c>
      <c r="J72" s="24">
        <v>6560787673</v>
      </c>
      <c r="K72" s="24">
        <v>5141826097</v>
      </c>
      <c r="L72" s="24">
        <v>5180078010.6366997</v>
      </c>
      <c r="M72" s="24">
        <v>6560787673</v>
      </c>
      <c r="N72" s="25">
        <v>78.955123512900002</v>
      </c>
    </row>
    <row r="73" spans="2:14" s="1" customFormat="1" x14ac:dyDescent="0.25">
      <c r="B73" s="22" t="s">
        <v>138</v>
      </c>
      <c r="C73" s="1" t="s">
        <v>141</v>
      </c>
      <c r="E73" s="1" t="s">
        <v>134</v>
      </c>
      <c r="F73" s="1" t="s">
        <v>135</v>
      </c>
      <c r="G73" s="23">
        <v>45282.668831018513</v>
      </c>
      <c r="H73" s="23">
        <v>47105</v>
      </c>
      <c r="I73" s="1" t="s">
        <v>136</v>
      </c>
      <c r="J73" s="24">
        <v>1364920094</v>
      </c>
      <c r="K73" s="24">
        <v>1010295897</v>
      </c>
      <c r="L73" s="24">
        <v>1012050614.9777794</v>
      </c>
      <c r="M73" s="24">
        <v>1364920094</v>
      </c>
      <c r="N73" s="25">
        <v>74.147242715999994</v>
      </c>
    </row>
    <row r="74" spans="2:14" s="1" customFormat="1" x14ac:dyDescent="0.25">
      <c r="B74" s="22" t="s">
        <v>138</v>
      </c>
      <c r="C74" s="1" t="s">
        <v>141</v>
      </c>
      <c r="E74" s="1" t="s">
        <v>134</v>
      </c>
      <c r="F74" s="1" t="s">
        <v>135</v>
      </c>
      <c r="G74" s="23">
        <v>45282.67628472222</v>
      </c>
      <c r="H74" s="23">
        <v>47105</v>
      </c>
      <c r="I74" s="1" t="s">
        <v>136</v>
      </c>
      <c r="J74" s="24">
        <v>1364920094</v>
      </c>
      <c r="K74" s="24">
        <v>1010295897</v>
      </c>
      <c r="L74" s="24">
        <v>1012050614.9777794</v>
      </c>
      <c r="M74" s="24">
        <v>1364920094</v>
      </c>
      <c r="N74" s="25">
        <v>74.147242715999994</v>
      </c>
    </row>
    <row r="75" spans="2:14" s="1" customFormat="1" x14ac:dyDescent="0.25">
      <c r="B75" s="22" t="s">
        <v>138</v>
      </c>
      <c r="C75" s="1" t="s">
        <v>141</v>
      </c>
      <c r="E75" s="1" t="s">
        <v>134</v>
      </c>
      <c r="F75" s="1" t="s">
        <v>135</v>
      </c>
      <c r="G75" s="23">
        <v>45282.676504629628</v>
      </c>
      <c r="H75" s="23">
        <v>47105</v>
      </c>
      <c r="I75" s="1" t="s">
        <v>136</v>
      </c>
      <c r="J75" s="24">
        <v>1364920094</v>
      </c>
      <c r="K75" s="24">
        <v>1010295897</v>
      </c>
      <c r="L75" s="24">
        <v>1012050614.9777794</v>
      </c>
      <c r="M75" s="24">
        <v>1364920094</v>
      </c>
      <c r="N75" s="25">
        <v>74.147242715999994</v>
      </c>
    </row>
    <row r="76" spans="2:14" s="1" customFormat="1" x14ac:dyDescent="0.25">
      <c r="B76" s="22" t="s">
        <v>138</v>
      </c>
      <c r="C76" s="1" t="s">
        <v>141</v>
      </c>
      <c r="E76" s="1" t="s">
        <v>134</v>
      </c>
      <c r="F76" s="1" t="s">
        <v>135</v>
      </c>
      <c r="G76" s="23">
        <v>45282.676631944443</v>
      </c>
      <c r="H76" s="23">
        <v>47105</v>
      </c>
      <c r="I76" s="1" t="s">
        <v>136</v>
      </c>
      <c r="J76" s="24">
        <v>1364920094</v>
      </c>
      <c r="K76" s="24">
        <v>1010295897</v>
      </c>
      <c r="L76" s="24">
        <v>1012050614.9777794</v>
      </c>
      <c r="M76" s="24">
        <v>1364920094</v>
      </c>
      <c r="N76" s="25">
        <v>74.147242715999994</v>
      </c>
    </row>
    <row r="77" spans="2:14" s="1" customFormat="1" x14ac:dyDescent="0.25">
      <c r="B77" s="22" t="s">
        <v>132</v>
      </c>
      <c r="C77" s="1" t="s">
        <v>196</v>
      </c>
      <c r="E77" s="1" t="s">
        <v>134</v>
      </c>
      <c r="F77" s="1" t="s">
        <v>135</v>
      </c>
      <c r="G77" s="23">
        <v>44991.725034722229</v>
      </c>
      <c r="H77" s="23">
        <v>46224</v>
      </c>
      <c r="I77" s="1" t="s">
        <v>136</v>
      </c>
      <c r="J77" s="24">
        <v>3021323041</v>
      </c>
      <c r="K77" s="24">
        <v>2141846105</v>
      </c>
      <c r="L77" s="24">
        <v>2160994640.4089375</v>
      </c>
      <c r="M77" s="24">
        <v>3021323041</v>
      </c>
      <c r="N77" s="25">
        <v>71.524779412300006</v>
      </c>
    </row>
    <row r="78" spans="2:14" s="1" customFormat="1" x14ac:dyDescent="0.25">
      <c r="B78" s="22" t="s">
        <v>132</v>
      </c>
      <c r="C78" s="1" t="s">
        <v>196</v>
      </c>
      <c r="E78" s="1" t="s">
        <v>134</v>
      </c>
      <c r="F78" s="1" t="s">
        <v>135</v>
      </c>
      <c r="G78" s="23">
        <v>44994.680914351848</v>
      </c>
      <c r="H78" s="23">
        <v>46800</v>
      </c>
      <c r="I78" s="1" t="s">
        <v>136</v>
      </c>
      <c r="J78" s="24">
        <v>6592880</v>
      </c>
      <c r="K78" s="24">
        <v>4019946</v>
      </c>
      <c r="L78" s="24">
        <v>4053871.4415230285</v>
      </c>
      <c r="M78" s="24">
        <v>6592880</v>
      </c>
      <c r="N78" s="25">
        <v>61.4886277548</v>
      </c>
    </row>
    <row r="79" spans="2:14" s="1" customFormat="1" x14ac:dyDescent="0.25">
      <c r="B79" s="22" t="s">
        <v>132</v>
      </c>
      <c r="C79" s="1" t="s">
        <v>196</v>
      </c>
      <c r="E79" s="1" t="s">
        <v>134</v>
      </c>
      <c r="F79" s="1" t="s">
        <v>135</v>
      </c>
      <c r="G79" s="23">
        <v>45009.678391203699</v>
      </c>
      <c r="H79" s="23">
        <v>46742</v>
      </c>
      <c r="I79" s="1" t="s">
        <v>136</v>
      </c>
      <c r="J79" s="24">
        <v>1195796566</v>
      </c>
      <c r="K79" s="24">
        <v>745534676</v>
      </c>
      <c r="L79" s="24">
        <v>747863882.86026061</v>
      </c>
      <c r="M79" s="24">
        <v>1195796566</v>
      </c>
      <c r="N79" s="25">
        <v>62.541062930300001</v>
      </c>
    </row>
    <row r="80" spans="2:14" s="1" customFormat="1" x14ac:dyDescent="0.25">
      <c r="B80" s="22" t="s">
        <v>132</v>
      </c>
      <c r="C80" s="1" t="s">
        <v>196</v>
      </c>
      <c r="E80" s="1" t="s">
        <v>134</v>
      </c>
      <c r="F80" s="1" t="s">
        <v>135</v>
      </c>
      <c r="G80" s="23">
        <v>45079.555960648147</v>
      </c>
      <c r="H80" s="23">
        <v>46674</v>
      </c>
      <c r="I80" s="1" t="s">
        <v>136</v>
      </c>
      <c r="J80" s="24">
        <v>3505212263</v>
      </c>
      <c r="K80" s="24">
        <v>2253279287</v>
      </c>
      <c r="L80" s="24">
        <v>2276662440.5631943</v>
      </c>
      <c r="M80" s="24">
        <v>3505212263</v>
      </c>
      <c r="N80" s="25">
        <v>64.950772442399995</v>
      </c>
    </row>
    <row r="81" spans="2:14" s="1" customFormat="1" x14ac:dyDescent="0.25">
      <c r="B81" s="22" t="s">
        <v>132</v>
      </c>
      <c r="C81" s="1" t="s">
        <v>196</v>
      </c>
      <c r="E81" s="1" t="s">
        <v>134</v>
      </c>
      <c r="F81" s="1" t="s">
        <v>135</v>
      </c>
      <c r="G81" s="23">
        <v>45083.685682870368</v>
      </c>
      <c r="H81" s="23">
        <v>46527</v>
      </c>
      <c r="I81" s="1" t="s">
        <v>136</v>
      </c>
      <c r="J81" s="24">
        <v>2900055008</v>
      </c>
      <c r="K81" s="24">
        <v>1937994960</v>
      </c>
      <c r="L81" s="24">
        <v>1955184111.9309769</v>
      </c>
      <c r="M81" s="24">
        <v>2900055008</v>
      </c>
      <c r="N81" s="25">
        <v>67.418862971099998</v>
      </c>
    </row>
    <row r="82" spans="2:14" s="1" customFormat="1" x14ac:dyDescent="0.25">
      <c r="B82" s="22" t="s">
        <v>132</v>
      </c>
      <c r="C82" s="1" t="s">
        <v>196</v>
      </c>
      <c r="E82" s="1" t="s">
        <v>134</v>
      </c>
      <c r="F82" s="1" t="s">
        <v>135</v>
      </c>
      <c r="G82" s="23">
        <v>45083.712511574078</v>
      </c>
      <c r="H82" s="23">
        <v>46378</v>
      </c>
      <c r="I82" s="1" t="s">
        <v>136</v>
      </c>
      <c r="J82" s="24">
        <v>3747236880</v>
      </c>
      <c r="K82" s="24">
        <v>2605579068</v>
      </c>
      <c r="L82" s="24">
        <v>2628361844.5266018</v>
      </c>
      <c r="M82" s="24">
        <v>3747236880</v>
      </c>
      <c r="N82" s="25">
        <v>70.141331565000002</v>
      </c>
    </row>
    <row r="83" spans="2:14" s="1" customFormat="1" x14ac:dyDescent="0.25">
      <c r="B83" s="22" t="s">
        <v>132</v>
      </c>
      <c r="C83" s="1" t="s">
        <v>196</v>
      </c>
      <c r="E83" s="1" t="s">
        <v>134</v>
      </c>
      <c r="F83" s="1" t="s">
        <v>135</v>
      </c>
      <c r="G83" s="23">
        <v>45097.631273148145</v>
      </c>
      <c r="H83" s="23">
        <v>46287</v>
      </c>
      <c r="I83" s="1" t="s">
        <v>136</v>
      </c>
      <c r="J83" s="24">
        <v>2114663012</v>
      </c>
      <c r="K83" s="24">
        <v>1513142467</v>
      </c>
      <c r="L83" s="24">
        <v>1519183466.6139965</v>
      </c>
      <c r="M83" s="24">
        <v>2114663012</v>
      </c>
      <c r="N83" s="25">
        <v>71.840452024399994</v>
      </c>
    </row>
    <row r="84" spans="2:14" s="1" customFormat="1" x14ac:dyDescent="0.25">
      <c r="B84" s="22" t="s">
        <v>132</v>
      </c>
      <c r="C84" s="1" t="s">
        <v>196</v>
      </c>
      <c r="E84" s="1" t="s">
        <v>134</v>
      </c>
      <c r="F84" s="1" t="s">
        <v>135</v>
      </c>
      <c r="G84" s="23">
        <v>45134.628298611111</v>
      </c>
      <c r="H84" s="23">
        <v>46772</v>
      </c>
      <c r="I84" s="1" t="s">
        <v>136</v>
      </c>
      <c r="J84" s="24">
        <v>3862038252</v>
      </c>
      <c r="K84" s="24">
        <v>2459999998</v>
      </c>
      <c r="L84" s="24">
        <v>2516249931.8844738</v>
      </c>
      <c r="M84" s="24">
        <v>3862038252</v>
      </c>
      <c r="N84" s="25">
        <v>65.153418161499999</v>
      </c>
    </row>
    <row r="85" spans="2:14" s="1" customFormat="1" x14ac:dyDescent="0.25">
      <c r="B85" s="22" t="s">
        <v>132</v>
      </c>
      <c r="C85" s="1" t="s">
        <v>196</v>
      </c>
      <c r="E85" s="1" t="s">
        <v>134</v>
      </c>
      <c r="F85" s="1" t="s">
        <v>135</v>
      </c>
      <c r="G85" s="23">
        <v>45134.645810185182</v>
      </c>
      <c r="H85" s="23">
        <v>46891</v>
      </c>
      <c r="I85" s="1" t="s">
        <v>136</v>
      </c>
      <c r="J85" s="24">
        <v>4855680824</v>
      </c>
      <c r="K85" s="24">
        <v>2999999998</v>
      </c>
      <c r="L85" s="24">
        <v>3069425644.0329418</v>
      </c>
      <c r="M85" s="24">
        <v>4855680824</v>
      </c>
      <c r="N85" s="25">
        <v>63.2130849471</v>
      </c>
    </row>
    <row r="86" spans="2:14" s="1" customFormat="1" x14ac:dyDescent="0.25">
      <c r="B86" s="22" t="s">
        <v>132</v>
      </c>
      <c r="C86" s="1" t="s">
        <v>196</v>
      </c>
      <c r="E86" s="1" t="s">
        <v>134</v>
      </c>
      <c r="F86" s="1" t="s">
        <v>135</v>
      </c>
      <c r="G86" s="23">
        <v>45134.646666666667</v>
      </c>
      <c r="H86" s="23">
        <v>46954</v>
      </c>
      <c r="I86" s="1" t="s">
        <v>136</v>
      </c>
      <c r="J86" s="24">
        <v>6592876720</v>
      </c>
      <c r="K86" s="24">
        <v>4000000000</v>
      </c>
      <c r="L86" s="24">
        <v>4093614448.8839288</v>
      </c>
      <c r="M86" s="24">
        <v>6592876720</v>
      </c>
      <c r="N86" s="25">
        <v>62.091475735700001</v>
      </c>
    </row>
    <row r="87" spans="2:14" s="1" customFormat="1" x14ac:dyDescent="0.25">
      <c r="B87" s="22" t="s">
        <v>132</v>
      </c>
      <c r="C87" s="1" t="s">
        <v>196</v>
      </c>
      <c r="E87" s="1" t="s">
        <v>134</v>
      </c>
      <c r="F87" s="1" t="s">
        <v>135</v>
      </c>
      <c r="G87" s="23">
        <v>45211.508344907408</v>
      </c>
      <c r="H87" s="23">
        <v>46163</v>
      </c>
      <c r="I87" s="1" t="s">
        <v>136</v>
      </c>
      <c r="J87" s="24">
        <v>348941646</v>
      </c>
      <c r="K87" s="24">
        <v>266255884</v>
      </c>
      <c r="L87" s="24">
        <v>265299018.99131748</v>
      </c>
      <c r="M87" s="24">
        <v>348941646</v>
      </c>
      <c r="N87" s="25">
        <v>76.029623300200001</v>
      </c>
    </row>
    <row r="88" spans="2:14" s="1" customFormat="1" x14ac:dyDescent="0.25">
      <c r="B88" s="22" t="s">
        <v>132</v>
      </c>
      <c r="C88" s="1" t="s">
        <v>196</v>
      </c>
      <c r="E88" s="1" t="s">
        <v>134</v>
      </c>
      <c r="F88" s="1" t="s">
        <v>135</v>
      </c>
      <c r="G88" s="23">
        <v>45219.547696759262</v>
      </c>
      <c r="H88" s="23">
        <v>45799</v>
      </c>
      <c r="I88" s="1" t="s">
        <v>136</v>
      </c>
      <c r="J88" s="24">
        <v>26991287</v>
      </c>
      <c r="K88" s="24">
        <v>22446630</v>
      </c>
      <c r="L88" s="24">
        <v>22297352.537297815</v>
      </c>
      <c r="M88" s="24">
        <v>26991287</v>
      </c>
      <c r="N88" s="25">
        <v>82.609445549200004</v>
      </c>
    </row>
    <row r="89" spans="2:14" s="1" customFormat="1" x14ac:dyDescent="0.25">
      <c r="B89" s="22" t="s">
        <v>132</v>
      </c>
      <c r="C89" s="1" t="s">
        <v>196</v>
      </c>
      <c r="E89" s="1" t="s">
        <v>134</v>
      </c>
      <c r="F89" s="1" t="s">
        <v>135</v>
      </c>
      <c r="G89" s="23">
        <v>45258.661504629628</v>
      </c>
      <c r="H89" s="23">
        <v>45799</v>
      </c>
      <c r="I89" s="1" t="s">
        <v>136</v>
      </c>
      <c r="J89" s="24">
        <v>23889314</v>
      </c>
      <c r="K89" s="24">
        <v>20371616</v>
      </c>
      <c r="L89" s="24">
        <v>20585981.728269443</v>
      </c>
      <c r="M89" s="24">
        <v>23889314</v>
      </c>
      <c r="N89" s="25">
        <v>86.172343535099998</v>
      </c>
    </row>
    <row r="90" spans="2:14" s="1" customFormat="1" x14ac:dyDescent="0.25">
      <c r="B90" s="22" t="s">
        <v>132</v>
      </c>
      <c r="C90" s="1" t="s">
        <v>196</v>
      </c>
      <c r="E90" s="1" t="s">
        <v>134</v>
      </c>
      <c r="F90" s="1" t="s">
        <v>135</v>
      </c>
      <c r="G90" s="23">
        <v>45258.662662037037</v>
      </c>
      <c r="H90" s="23">
        <v>46800</v>
      </c>
      <c r="I90" s="1" t="s">
        <v>136</v>
      </c>
      <c r="J90" s="24">
        <v>12407896</v>
      </c>
      <c r="K90" s="24">
        <v>8366740</v>
      </c>
      <c r="L90" s="24">
        <v>8454167.7912056688</v>
      </c>
      <c r="M90" s="24">
        <v>12407896</v>
      </c>
      <c r="N90" s="25">
        <v>68.135385654499999</v>
      </c>
    </row>
    <row r="91" spans="2:14" s="1" customFormat="1" x14ac:dyDescent="0.25">
      <c r="B91" s="22" t="s">
        <v>132</v>
      </c>
      <c r="C91" s="1" t="s">
        <v>196</v>
      </c>
      <c r="E91" s="1" t="s">
        <v>134</v>
      </c>
      <c r="F91" s="1" t="s">
        <v>135</v>
      </c>
      <c r="G91" s="23">
        <v>45258.6637962963</v>
      </c>
      <c r="H91" s="23">
        <v>45498</v>
      </c>
      <c r="I91" s="1" t="s">
        <v>136</v>
      </c>
      <c r="J91" s="24">
        <v>3251712</v>
      </c>
      <c r="K91" s="24">
        <v>3033487</v>
      </c>
      <c r="L91" s="24">
        <v>3063396.8762375652</v>
      </c>
      <c r="M91" s="24">
        <v>3251712</v>
      </c>
      <c r="N91" s="25">
        <v>94.208739157599993</v>
      </c>
    </row>
    <row r="92" spans="2:14" s="1" customFormat="1" x14ac:dyDescent="0.25">
      <c r="B92" s="22" t="s">
        <v>132</v>
      </c>
      <c r="C92" s="1" t="s">
        <v>196</v>
      </c>
      <c r="E92" s="1" t="s">
        <v>134</v>
      </c>
      <c r="F92" s="1" t="s">
        <v>135</v>
      </c>
      <c r="G92" s="23">
        <v>45258.664675925924</v>
      </c>
      <c r="H92" s="23">
        <v>46140</v>
      </c>
      <c r="I92" s="1" t="s">
        <v>136</v>
      </c>
      <c r="J92" s="24">
        <v>260164386</v>
      </c>
      <c r="K92" s="24">
        <v>203169863</v>
      </c>
      <c r="L92" s="24">
        <v>205308997.17310873</v>
      </c>
      <c r="M92" s="24">
        <v>260164386</v>
      </c>
      <c r="N92" s="25">
        <v>78.915104534400001</v>
      </c>
    </row>
    <row r="93" spans="2:14" s="1" customFormat="1" x14ac:dyDescent="0.25">
      <c r="B93" s="22" t="s">
        <v>132</v>
      </c>
      <c r="C93" s="1" t="s">
        <v>196</v>
      </c>
      <c r="E93" s="1" t="s">
        <v>134</v>
      </c>
      <c r="F93" s="1" t="s">
        <v>135</v>
      </c>
      <c r="G93" s="23">
        <v>45278.534525462965</v>
      </c>
      <c r="H93" s="23">
        <v>46436</v>
      </c>
      <c r="I93" s="1" t="s">
        <v>136</v>
      </c>
      <c r="J93" s="24">
        <v>140513694</v>
      </c>
      <c r="K93" s="24">
        <v>100856165</v>
      </c>
      <c r="L93" s="24">
        <v>101299166.16599174</v>
      </c>
      <c r="M93" s="24">
        <v>140513694</v>
      </c>
      <c r="N93" s="25">
        <v>72.092024116900006</v>
      </c>
    </row>
    <row r="94" spans="2:14" s="1" customFormat="1" x14ac:dyDescent="0.25">
      <c r="B94" s="22" t="s">
        <v>132</v>
      </c>
      <c r="C94" s="1" t="s">
        <v>196</v>
      </c>
      <c r="E94" s="1" t="s">
        <v>134</v>
      </c>
      <c r="F94" s="1" t="s">
        <v>135</v>
      </c>
      <c r="G94" s="23">
        <v>45278.534942129627</v>
      </c>
      <c r="H94" s="23">
        <v>46436</v>
      </c>
      <c r="I94" s="1" t="s">
        <v>136</v>
      </c>
      <c r="J94" s="24">
        <v>140513694</v>
      </c>
      <c r="K94" s="24">
        <v>100856165</v>
      </c>
      <c r="L94" s="24">
        <v>101299166.16599174</v>
      </c>
      <c r="M94" s="24">
        <v>140513694</v>
      </c>
      <c r="N94" s="25">
        <v>72.092024116900006</v>
      </c>
    </row>
    <row r="95" spans="2:14" s="1" customFormat="1" x14ac:dyDescent="0.25">
      <c r="B95" s="22" t="s">
        <v>132</v>
      </c>
      <c r="C95" s="1" t="s">
        <v>196</v>
      </c>
      <c r="E95" s="1" t="s">
        <v>134</v>
      </c>
      <c r="F95" s="1" t="s">
        <v>135</v>
      </c>
      <c r="G95" s="23">
        <v>45278.534953703704</v>
      </c>
      <c r="H95" s="23">
        <v>46436</v>
      </c>
      <c r="I95" s="1" t="s">
        <v>136</v>
      </c>
      <c r="J95" s="24">
        <v>140513694</v>
      </c>
      <c r="K95" s="24">
        <v>100856165</v>
      </c>
      <c r="L95" s="24">
        <v>101299166.16599174</v>
      </c>
      <c r="M95" s="24">
        <v>140513694</v>
      </c>
      <c r="N95" s="25">
        <v>72.092024116900006</v>
      </c>
    </row>
    <row r="96" spans="2:14" s="1" customFormat="1" x14ac:dyDescent="0.25">
      <c r="B96" s="22" t="s">
        <v>132</v>
      </c>
      <c r="C96" s="1" t="s">
        <v>196</v>
      </c>
      <c r="E96" s="1" t="s">
        <v>134</v>
      </c>
      <c r="F96" s="1" t="s">
        <v>135</v>
      </c>
      <c r="G96" s="23">
        <v>45278.534965277773</v>
      </c>
      <c r="H96" s="23">
        <v>46436</v>
      </c>
      <c r="I96" s="1" t="s">
        <v>136</v>
      </c>
      <c r="J96" s="24">
        <v>140513694</v>
      </c>
      <c r="K96" s="24">
        <v>100856165</v>
      </c>
      <c r="L96" s="24">
        <v>101299166.16599174</v>
      </c>
      <c r="M96" s="24">
        <v>140513694</v>
      </c>
      <c r="N96" s="25">
        <v>72.092024116900006</v>
      </c>
    </row>
    <row r="97" spans="2:14" s="1" customFormat="1" x14ac:dyDescent="0.25">
      <c r="B97" s="22" t="s">
        <v>132</v>
      </c>
      <c r="C97" s="1" t="s">
        <v>196</v>
      </c>
      <c r="E97" s="1" t="s">
        <v>134</v>
      </c>
      <c r="F97" s="1" t="s">
        <v>135</v>
      </c>
      <c r="G97" s="23">
        <v>45278.53497685185</v>
      </c>
      <c r="H97" s="23">
        <v>46436</v>
      </c>
      <c r="I97" s="1" t="s">
        <v>136</v>
      </c>
      <c r="J97" s="24">
        <v>140513694</v>
      </c>
      <c r="K97" s="24">
        <v>100856165</v>
      </c>
      <c r="L97" s="24">
        <v>101299166.16599174</v>
      </c>
      <c r="M97" s="24">
        <v>140513694</v>
      </c>
      <c r="N97" s="25">
        <v>72.092024116900006</v>
      </c>
    </row>
    <row r="98" spans="2:14" s="1" customFormat="1" x14ac:dyDescent="0.25">
      <c r="B98" s="22" t="s">
        <v>132</v>
      </c>
      <c r="C98" s="1" t="s">
        <v>196</v>
      </c>
      <c r="E98" s="1" t="s">
        <v>134</v>
      </c>
      <c r="F98" s="1" t="s">
        <v>135</v>
      </c>
      <c r="G98" s="23">
        <v>45278.534988425919</v>
      </c>
      <c r="H98" s="23">
        <v>46436</v>
      </c>
      <c r="I98" s="1" t="s">
        <v>136</v>
      </c>
      <c r="J98" s="24">
        <v>140513694</v>
      </c>
      <c r="K98" s="24">
        <v>100856165</v>
      </c>
      <c r="L98" s="24">
        <v>101299166.16599174</v>
      </c>
      <c r="M98" s="24">
        <v>140513694</v>
      </c>
      <c r="N98" s="25">
        <v>72.092024116900006</v>
      </c>
    </row>
    <row r="99" spans="2:14" s="1" customFormat="1" x14ac:dyDescent="0.25">
      <c r="B99" s="22" t="s">
        <v>132</v>
      </c>
      <c r="C99" s="1" t="s">
        <v>196</v>
      </c>
      <c r="E99" s="1" t="s">
        <v>134</v>
      </c>
      <c r="F99" s="1" t="s">
        <v>135</v>
      </c>
      <c r="G99" s="23">
        <v>45278.534999999996</v>
      </c>
      <c r="H99" s="23">
        <v>46436</v>
      </c>
      <c r="I99" s="1" t="s">
        <v>136</v>
      </c>
      <c r="J99" s="24">
        <v>140513694</v>
      </c>
      <c r="K99" s="24">
        <v>100856165</v>
      </c>
      <c r="L99" s="24">
        <v>101299166.16599174</v>
      </c>
      <c r="M99" s="24">
        <v>140513694</v>
      </c>
      <c r="N99" s="25">
        <v>72.092024116900006</v>
      </c>
    </row>
    <row r="100" spans="2:14" s="1" customFormat="1" x14ac:dyDescent="0.25">
      <c r="B100" s="22" t="s">
        <v>132</v>
      </c>
      <c r="C100" s="1" t="s">
        <v>196</v>
      </c>
      <c r="E100" s="1" t="s">
        <v>134</v>
      </c>
      <c r="F100" s="1" t="s">
        <v>135</v>
      </c>
      <c r="G100" s="23">
        <v>45280.630474537036</v>
      </c>
      <c r="H100" s="23">
        <v>46814</v>
      </c>
      <c r="I100" s="1" t="s">
        <v>136</v>
      </c>
      <c r="J100" s="24">
        <v>1246192789</v>
      </c>
      <c r="K100" s="24">
        <v>819059944</v>
      </c>
      <c r="L100" s="24">
        <v>796750177.61413264</v>
      </c>
      <c r="M100" s="24">
        <v>1246192789</v>
      </c>
      <c r="N100" s="25">
        <v>63.934744659700002</v>
      </c>
    </row>
    <row r="101" spans="2:14" s="1" customFormat="1" x14ac:dyDescent="0.25">
      <c r="B101" s="22" t="s">
        <v>132</v>
      </c>
      <c r="C101" s="1" t="s">
        <v>196</v>
      </c>
      <c r="E101" s="1" t="s">
        <v>134</v>
      </c>
      <c r="F101" s="1" t="s">
        <v>135</v>
      </c>
      <c r="G101" s="23">
        <v>45280.642928240741</v>
      </c>
      <c r="H101" s="23">
        <v>45498</v>
      </c>
      <c r="I101" s="1" t="s">
        <v>136</v>
      </c>
      <c r="J101" s="24">
        <v>216780822</v>
      </c>
      <c r="K101" s="24">
        <v>201849315</v>
      </c>
      <c r="L101" s="24">
        <v>202599439.36478013</v>
      </c>
      <c r="M101" s="24">
        <v>216780822</v>
      </c>
      <c r="N101" s="25">
        <v>93.458193162900002</v>
      </c>
    </row>
    <row r="102" spans="2:14" s="1" customFormat="1" x14ac:dyDescent="0.25">
      <c r="B102" s="22" t="s">
        <v>132</v>
      </c>
      <c r="C102" s="1" t="s">
        <v>185</v>
      </c>
      <c r="E102" s="1" t="s">
        <v>134</v>
      </c>
      <c r="F102" s="1" t="s">
        <v>135</v>
      </c>
      <c r="G102" s="23">
        <v>44362.694606481484</v>
      </c>
      <c r="H102" s="23">
        <v>47864</v>
      </c>
      <c r="I102" s="1" t="s">
        <v>136</v>
      </c>
      <c r="J102" s="24">
        <v>4596557942</v>
      </c>
      <c r="K102" s="24">
        <v>2583450254</v>
      </c>
      <c r="L102" s="24">
        <v>2569105189.7428436</v>
      </c>
      <c r="M102" s="24">
        <v>4596557942</v>
      </c>
      <c r="N102" s="25">
        <v>55.8919352733</v>
      </c>
    </row>
    <row r="103" spans="2:14" s="1" customFormat="1" x14ac:dyDescent="0.25">
      <c r="B103" s="22" t="s">
        <v>132</v>
      </c>
      <c r="C103" s="1" t="s">
        <v>185</v>
      </c>
      <c r="E103" s="1" t="s">
        <v>134</v>
      </c>
      <c r="F103" s="1" t="s">
        <v>135</v>
      </c>
      <c r="G103" s="23">
        <v>44362.702094907407</v>
      </c>
      <c r="H103" s="23">
        <v>47864</v>
      </c>
      <c r="I103" s="1" t="s">
        <v>136</v>
      </c>
      <c r="J103" s="24">
        <v>1130145442</v>
      </c>
      <c r="K103" s="24">
        <v>635187151</v>
      </c>
      <c r="L103" s="24">
        <v>631660158.93061078</v>
      </c>
      <c r="M103" s="24">
        <v>1130145442</v>
      </c>
      <c r="N103" s="25">
        <v>55.891935272799998</v>
      </c>
    </row>
    <row r="104" spans="2:14" s="1" customFormat="1" x14ac:dyDescent="0.25">
      <c r="B104" s="22" t="s">
        <v>132</v>
      </c>
      <c r="C104" s="1" t="s">
        <v>185</v>
      </c>
      <c r="E104" s="1" t="s">
        <v>134</v>
      </c>
      <c r="F104" s="1" t="s">
        <v>135</v>
      </c>
      <c r="G104" s="23">
        <v>44392.424907407411</v>
      </c>
      <c r="H104" s="23">
        <v>47864</v>
      </c>
      <c r="I104" s="1" t="s">
        <v>136</v>
      </c>
      <c r="J104" s="24">
        <v>1899404116</v>
      </c>
      <c r="K104" s="24">
        <v>1094913701</v>
      </c>
      <c r="L104" s="24">
        <v>1077718388.7887564</v>
      </c>
      <c r="M104" s="24">
        <v>1899404116</v>
      </c>
      <c r="N104" s="25">
        <v>56.7398153826</v>
      </c>
    </row>
    <row r="105" spans="2:14" s="1" customFormat="1" x14ac:dyDescent="0.25">
      <c r="B105" s="22" t="s">
        <v>132</v>
      </c>
      <c r="C105" s="1" t="s">
        <v>185</v>
      </c>
      <c r="E105" s="1" t="s">
        <v>134</v>
      </c>
      <c r="F105" s="1" t="s">
        <v>135</v>
      </c>
      <c r="G105" s="23">
        <v>44392.47896990741</v>
      </c>
      <c r="H105" s="23">
        <v>47864</v>
      </c>
      <c r="I105" s="1" t="s">
        <v>136</v>
      </c>
      <c r="J105" s="24">
        <v>3798808232</v>
      </c>
      <c r="K105" s="24">
        <v>2190185640</v>
      </c>
      <c r="L105" s="24">
        <v>2155723688.9836702</v>
      </c>
      <c r="M105" s="24">
        <v>3798808232</v>
      </c>
      <c r="N105" s="25">
        <v>56.747368051499997</v>
      </c>
    </row>
    <row r="106" spans="2:14" s="1" customFormat="1" x14ac:dyDescent="0.25">
      <c r="B106" s="22" t="s">
        <v>132</v>
      </c>
      <c r="C106" s="1" t="s">
        <v>185</v>
      </c>
      <c r="E106" s="1" t="s">
        <v>134</v>
      </c>
      <c r="F106" s="1" t="s">
        <v>135</v>
      </c>
      <c r="G106" s="23">
        <v>44427.808391203704</v>
      </c>
      <c r="H106" s="23">
        <v>47864</v>
      </c>
      <c r="I106" s="1" t="s">
        <v>136</v>
      </c>
      <c r="J106" s="24">
        <v>562902734</v>
      </c>
      <c r="K106" s="24">
        <v>324246576</v>
      </c>
      <c r="L106" s="24">
        <v>323465413.01080579</v>
      </c>
      <c r="M106" s="24">
        <v>562902734</v>
      </c>
      <c r="N106" s="25">
        <v>57.463819852500002</v>
      </c>
    </row>
    <row r="107" spans="2:14" s="1" customFormat="1" x14ac:dyDescent="0.25">
      <c r="B107" s="22" t="s">
        <v>132</v>
      </c>
      <c r="C107" s="1" t="s">
        <v>185</v>
      </c>
      <c r="E107" s="1" t="s">
        <v>134</v>
      </c>
      <c r="F107" s="1" t="s">
        <v>135</v>
      </c>
      <c r="G107" s="23">
        <v>44508.428425925922</v>
      </c>
      <c r="H107" s="23">
        <v>47560</v>
      </c>
      <c r="I107" s="1" t="s">
        <v>136</v>
      </c>
      <c r="J107" s="24">
        <v>685849870</v>
      </c>
      <c r="K107" s="24">
        <v>415414793</v>
      </c>
      <c r="L107" s="24">
        <v>397700516.05460995</v>
      </c>
      <c r="M107" s="24">
        <v>685849870</v>
      </c>
      <c r="N107" s="25">
        <v>57.986526417900002</v>
      </c>
    </row>
    <row r="108" spans="2:14" s="1" customFormat="1" x14ac:dyDescent="0.25">
      <c r="B108" s="22" t="s">
        <v>132</v>
      </c>
      <c r="C108" s="1" t="s">
        <v>185</v>
      </c>
      <c r="E108" s="1" t="s">
        <v>134</v>
      </c>
      <c r="F108" s="1" t="s">
        <v>135</v>
      </c>
      <c r="G108" s="23">
        <v>44545.556203703702</v>
      </c>
      <c r="H108" s="23">
        <v>47864</v>
      </c>
      <c r="I108" s="1" t="s">
        <v>136</v>
      </c>
      <c r="J108" s="24">
        <v>18532808206</v>
      </c>
      <c r="K108" s="24">
        <v>10470083835</v>
      </c>
      <c r="L108" s="24">
        <v>10459255458.2925</v>
      </c>
      <c r="M108" s="24">
        <v>18532808206</v>
      </c>
      <c r="N108" s="25">
        <v>56.4364306911</v>
      </c>
    </row>
    <row r="109" spans="2:14" s="1" customFormat="1" x14ac:dyDescent="0.25">
      <c r="B109" s="22" t="s">
        <v>132</v>
      </c>
      <c r="C109" s="1" t="s">
        <v>185</v>
      </c>
      <c r="E109" s="1" t="s">
        <v>134</v>
      </c>
      <c r="F109" s="1" t="s">
        <v>135</v>
      </c>
      <c r="G109" s="23">
        <v>44547.47152777778</v>
      </c>
      <c r="H109" s="23">
        <v>47864</v>
      </c>
      <c r="I109" s="1" t="s">
        <v>136</v>
      </c>
      <c r="J109" s="24">
        <v>18532808206</v>
      </c>
      <c r="K109" s="24">
        <v>10475152330</v>
      </c>
      <c r="L109" s="24">
        <v>10459367872.350401</v>
      </c>
      <c r="M109" s="24">
        <v>18532808206</v>
      </c>
      <c r="N109" s="25">
        <v>56.437037259</v>
      </c>
    </row>
    <row r="110" spans="2:14" s="1" customFormat="1" x14ac:dyDescent="0.25">
      <c r="B110" s="22" t="s">
        <v>132</v>
      </c>
      <c r="C110" s="1" t="s">
        <v>185</v>
      </c>
      <c r="E110" s="1" t="s">
        <v>134</v>
      </c>
      <c r="F110" s="1" t="s">
        <v>135</v>
      </c>
      <c r="G110" s="23">
        <v>44711.680914351848</v>
      </c>
      <c r="H110" s="23">
        <v>47560</v>
      </c>
      <c r="I110" s="1" t="s">
        <v>136</v>
      </c>
      <c r="J110" s="24">
        <v>195736992</v>
      </c>
      <c r="K110" s="24">
        <v>125107231</v>
      </c>
      <c r="L110" s="24">
        <v>119626213.7931466</v>
      </c>
      <c r="M110" s="24">
        <v>195736992</v>
      </c>
      <c r="N110" s="25">
        <v>61.115792457399998</v>
      </c>
    </row>
    <row r="111" spans="2:14" s="1" customFormat="1" x14ac:dyDescent="0.25">
      <c r="B111" s="22" t="s">
        <v>132</v>
      </c>
      <c r="C111" s="1" t="s">
        <v>185</v>
      </c>
      <c r="E111" s="1" t="s">
        <v>134</v>
      </c>
      <c r="F111" s="1" t="s">
        <v>135</v>
      </c>
      <c r="G111" s="23">
        <v>44734.570277777777</v>
      </c>
      <c r="H111" s="23">
        <v>47833</v>
      </c>
      <c r="I111" s="1" t="s">
        <v>136</v>
      </c>
      <c r="J111" s="24">
        <v>740315080</v>
      </c>
      <c r="K111" s="24">
        <v>387189042</v>
      </c>
      <c r="L111" s="24">
        <v>381285152.54458404</v>
      </c>
      <c r="M111" s="24">
        <v>740315080</v>
      </c>
      <c r="N111" s="25">
        <v>51.503091433000002</v>
      </c>
    </row>
    <row r="112" spans="2:14" s="1" customFormat="1" x14ac:dyDescent="0.25">
      <c r="B112" s="22" t="s">
        <v>132</v>
      </c>
      <c r="C112" s="1" t="s">
        <v>185</v>
      </c>
      <c r="E112" s="1" t="s">
        <v>134</v>
      </c>
      <c r="F112" s="1" t="s">
        <v>135</v>
      </c>
      <c r="G112" s="23">
        <v>44942.486400462971</v>
      </c>
      <c r="H112" s="23">
        <v>48075</v>
      </c>
      <c r="I112" s="1" t="s">
        <v>136</v>
      </c>
      <c r="J112" s="24">
        <v>10227334795</v>
      </c>
      <c r="K112" s="24">
        <v>5943107504</v>
      </c>
      <c r="L112" s="24">
        <v>5922575526.2849302</v>
      </c>
      <c r="M112" s="24">
        <v>10227334795</v>
      </c>
      <c r="N112" s="25">
        <v>57.909275925700001</v>
      </c>
    </row>
    <row r="113" spans="2:14" s="1" customFormat="1" x14ac:dyDescent="0.25">
      <c r="B113" s="22" t="s">
        <v>132</v>
      </c>
      <c r="C113" s="1" t="s">
        <v>185</v>
      </c>
      <c r="E113" s="1" t="s">
        <v>134</v>
      </c>
      <c r="F113" s="1" t="s">
        <v>135</v>
      </c>
      <c r="G113" s="23">
        <v>45237.667210648149</v>
      </c>
      <c r="H113" s="23">
        <v>47560</v>
      </c>
      <c r="I113" s="1" t="s">
        <v>136</v>
      </c>
      <c r="J113" s="24">
        <v>533358892</v>
      </c>
      <c r="K113" s="24">
        <v>304142465</v>
      </c>
      <c r="L113" s="24">
        <v>300519036.07466495</v>
      </c>
      <c r="M113" s="24">
        <v>533358892</v>
      </c>
      <c r="N113" s="25">
        <v>56.344619088999998</v>
      </c>
    </row>
    <row r="114" spans="2:14" s="1" customFormat="1" x14ac:dyDescent="0.25">
      <c r="B114" s="22" t="s">
        <v>132</v>
      </c>
      <c r="C114" s="1" t="s">
        <v>145</v>
      </c>
      <c r="E114" s="1" t="s">
        <v>134</v>
      </c>
      <c r="F114" s="1" t="s">
        <v>135</v>
      </c>
      <c r="G114" s="23">
        <v>44596.477453703708</v>
      </c>
      <c r="H114" s="23">
        <v>46365</v>
      </c>
      <c r="I114" s="1" t="s">
        <v>136</v>
      </c>
      <c r="J114" s="24">
        <v>3000000005</v>
      </c>
      <c r="K114" s="24">
        <v>2057391999</v>
      </c>
      <c r="L114" s="24">
        <v>2030766969.1731002</v>
      </c>
      <c r="M114" s="24">
        <v>3000000005</v>
      </c>
      <c r="N114" s="25">
        <v>67.692232192899993</v>
      </c>
    </row>
    <row r="115" spans="2:14" s="1" customFormat="1" x14ac:dyDescent="0.25">
      <c r="B115" s="22" t="s">
        <v>132</v>
      </c>
      <c r="C115" s="1" t="s">
        <v>145</v>
      </c>
      <c r="E115" s="1" t="s">
        <v>134</v>
      </c>
      <c r="F115" s="1" t="s">
        <v>135</v>
      </c>
      <c r="G115" s="23">
        <v>44818.381099537044</v>
      </c>
      <c r="H115" s="23">
        <v>46482</v>
      </c>
      <c r="I115" s="1" t="s">
        <v>136</v>
      </c>
      <c r="J115" s="24">
        <v>220773419</v>
      </c>
      <c r="K115" s="24">
        <v>146927707</v>
      </c>
      <c r="L115" s="24">
        <v>147985041.04617265</v>
      </c>
      <c r="M115" s="24">
        <v>220773419</v>
      </c>
      <c r="N115" s="25">
        <v>67.030280056600006</v>
      </c>
    </row>
    <row r="116" spans="2:14" s="1" customFormat="1" x14ac:dyDescent="0.25">
      <c r="B116" s="22" t="s">
        <v>132</v>
      </c>
      <c r="C116" s="1" t="s">
        <v>146</v>
      </c>
      <c r="E116" s="1" t="s">
        <v>134</v>
      </c>
      <c r="F116" s="1" t="s">
        <v>135</v>
      </c>
      <c r="G116" s="23">
        <v>43677.491273148145</v>
      </c>
      <c r="H116" s="23">
        <v>46210</v>
      </c>
      <c r="I116" s="1" t="s">
        <v>136</v>
      </c>
      <c r="J116" s="24">
        <v>3448809244</v>
      </c>
      <c r="K116" s="24">
        <v>1756540140</v>
      </c>
      <c r="L116" s="24">
        <v>1795579010.9607167</v>
      </c>
      <c r="M116" s="24">
        <v>3448809244</v>
      </c>
      <c r="N116" s="25">
        <v>52.0637380593</v>
      </c>
    </row>
    <row r="117" spans="2:14" s="1" customFormat="1" x14ac:dyDescent="0.25">
      <c r="B117" s="22" t="s">
        <v>132</v>
      </c>
      <c r="C117" s="1" t="s">
        <v>146</v>
      </c>
      <c r="E117" s="1" t="s">
        <v>134</v>
      </c>
      <c r="F117" s="1" t="s">
        <v>135</v>
      </c>
      <c r="G117" s="23">
        <v>43684.542152777773</v>
      </c>
      <c r="H117" s="23">
        <v>45825</v>
      </c>
      <c r="I117" s="1" t="s">
        <v>136</v>
      </c>
      <c r="J117" s="24">
        <v>251538072</v>
      </c>
      <c r="K117" s="24">
        <v>140763586</v>
      </c>
      <c r="L117" s="24">
        <v>138794075.43472487</v>
      </c>
      <c r="M117" s="24">
        <v>251538072</v>
      </c>
      <c r="N117" s="25">
        <v>55.178158252999999</v>
      </c>
    </row>
    <row r="118" spans="2:14" s="1" customFormat="1" x14ac:dyDescent="0.25">
      <c r="B118" s="22" t="s">
        <v>132</v>
      </c>
      <c r="C118" s="1" t="s">
        <v>146</v>
      </c>
      <c r="E118" s="1" t="s">
        <v>134</v>
      </c>
      <c r="F118" s="1" t="s">
        <v>135</v>
      </c>
      <c r="G118" s="23">
        <v>43685.674340277779</v>
      </c>
      <c r="H118" s="23">
        <v>45825</v>
      </c>
      <c r="I118" s="1" t="s">
        <v>136</v>
      </c>
      <c r="J118" s="24">
        <v>1483710136</v>
      </c>
      <c r="K118" s="24">
        <v>830607798</v>
      </c>
      <c r="L118" s="24">
        <v>818684297.16813004</v>
      </c>
      <c r="M118" s="24">
        <v>1483710136</v>
      </c>
      <c r="N118" s="25">
        <v>55.178183211399997</v>
      </c>
    </row>
    <row r="119" spans="2:14" s="1" customFormat="1" x14ac:dyDescent="0.25">
      <c r="B119" s="22" t="s">
        <v>132</v>
      </c>
      <c r="C119" s="1" t="s">
        <v>146</v>
      </c>
      <c r="E119" s="1" t="s">
        <v>134</v>
      </c>
      <c r="F119" s="1" t="s">
        <v>135</v>
      </c>
      <c r="G119" s="23">
        <v>43710.640462962961</v>
      </c>
      <c r="H119" s="23">
        <v>45825</v>
      </c>
      <c r="I119" s="1" t="s">
        <v>136</v>
      </c>
      <c r="J119" s="24">
        <v>2460698640</v>
      </c>
      <c r="K119" s="24">
        <v>1390241908</v>
      </c>
      <c r="L119" s="24">
        <v>1357760434.6358786</v>
      </c>
      <c r="M119" s="24">
        <v>2460698640</v>
      </c>
      <c r="N119" s="25">
        <v>55.177843095599997</v>
      </c>
    </row>
    <row r="120" spans="2:14" s="1" customFormat="1" x14ac:dyDescent="0.25">
      <c r="B120" s="22" t="s">
        <v>132</v>
      </c>
      <c r="C120" s="1" t="s">
        <v>146</v>
      </c>
      <c r="E120" s="1" t="s">
        <v>134</v>
      </c>
      <c r="F120" s="1" t="s">
        <v>135</v>
      </c>
      <c r="G120" s="23">
        <v>43782.630613425928</v>
      </c>
      <c r="H120" s="23">
        <v>45603</v>
      </c>
      <c r="I120" s="1" t="s">
        <v>136</v>
      </c>
      <c r="J120" s="24">
        <v>46804112</v>
      </c>
      <c r="K120" s="24">
        <v>28854767</v>
      </c>
      <c r="L120" s="24">
        <v>28957671.811040249</v>
      </c>
      <c r="M120" s="24">
        <v>46804112</v>
      </c>
      <c r="N120" s="25">
        <v>61.869931024499998</v>
      </c>
    </row>
    <row r="121" spans="2:14" s="1" customFormat="1" x14ac:dyDescent="0.25">
      <c r="B121" s="22" t="s">
        <v>132</v>
      </c>
      <c r="C121" s="1" t="s">
        <v>146</v>
      </c>
      <c r="E121" s="1" t="s">
        <v>134</v>
      </c>
      <c r="F121" s="1" t="s">
        <v>135</v>
      </c>
      <c r="G121" s="23">
        <v>43829.527013888888</v>
      </c>
      <c r="H121" s="23">
        <v>45603</v>
      </c>
      <c r="I121" s="1" t="s">
        <v>136</v>
      </c>
      <c r="J121" s="24">
        <v>927724318</v>
      </c>
      <c r="K121" s="24">
        <v>570311920</v>
      </c>
      <c r="L121" s="24">
        <v>571554285.68346465</v>
      </c>
      <c r="M121" s="24">
        <v>927724318</v>
      </c>
      <c r="N121" s="25">
        <v>61.608203492599998</v>
      </c>
    </row>
    <row r="122" spans="2:14" s="1" customFormat="1" x14ac:dyDescent="0.25">
      <c r="B122" s="22" t="s">
        <v>132</v>
      </c>
      <c r="C122" s="1" t="s">
        <v>146</v>
      </c>
      <c r="E122" s="1" t="s">
        <v>134</v>
      </c>
      <c r="F122" s="1" t="s">
        <v>135</v>
      </c>
      <c r="G122" s="23">
        <v>43913.702974537038</v>
      </c>
      <c r="H122" s="23">
        <v>45603</v>
      </c>
      <c r="I122" s="1" t="s">
        <v>136</v>
      </c>
      <c r="J122" s="24">
        <v>85204140</v>
      </c>
      <c r="K122" s="24">
        <v>53302492</v>
      </c>
      <c r="L122" s="24">
        <v>53551309.897849381</v>
      </c>
      <c r="M122" s="24">
        <v>85204140</v>
      </c>
      <c r="N122" s="25">
        <v>62.850596107000001</v>
      </c>
    </row>
    <row r="123" spans="2:14" s="1" customFormat="1" x14ac:dyDescent="0.25">
      <c r="B123" s="22" t="s">
        <v>132</v>
      </c>
      <c r="C123" s="1" t="s">
        <v>146</v>
      </c>
      <c r="E123" s="1" t="s">
        <v>134</v>
      </c>
      <c r="F123" s="1" t="s">
        <v>135</v>
      </c>
      <c r="G123" s="23">
        <v>44147.460891203707</v>
      </c>
      <c r="H123" s="23">
        <v>45456</v>
      </c>
      <c r="I123" s="1" t="s">
        <v>136</v>
      </c>
      <c r="J123" s="24">
        <v>3511945480</v>
      </c>
      <c r="K123" s="24">
        <v>2440000000</v>
      </c>
      <c r="L123" s="24">
        <v>2478426246.5210223</v>
      </c>
      <c r="M123" s="24">
        <v>3511945480</v>
      </c>
      <c r="N123" s="25">
        <v>70.571318963699994</v>
      </c>
    </row>
    <row r="124" spans="2:14" s="1" customFormat="1" x14ac:dyDescent="0.25">
      <c r="B124" s="22" t="s">
        <v>132</v>
      </c>
      <c r="C124" s="1" t="s">
        <v>146</v>
      </c>
      <c r="E124" s="1" t="s">
        <v>134</v>
      </c>
      <c r="F124" s="1" t="s">
        <v>135</v>
      </c>
      <c r="G124" s="23">
        <v>44301.638032407405</v>
      </c>
      <c r="H124" s="23">
        <v>45911</v>
      </c>
      <c r="I124" s="1" t="s">
        <v>136</v>
      </c>
      <c r="J124" s="24">
        <v>3768150684.9425001</v>
      </c>
      <c r="K124" s="24">
        <v>2500000000</v>
      </c>
      <c r="L124" s="24">
        <v>2513142536.0940251</v>
      </c>
      <c r="M124" s="24">
        <v>3768150684.9425001</v>
      </c>
      <c r="N124" s="25">
        <v>66.694321597499993</v>
      </c>
    </row>
    <row r="125" spans="2:14" s="1" customFormat="1" x14ac:dyDescent="0.25">
      <c r="B125" s="22" t="s">
        <v>132</v>
      </c>
      <c r="C125" s="1" t="s">
        <v>146</v>
      </c>
      <c r="E125" s="1" t="s">
        <v>134</v>
      </c>
      <c r="F125" s="1" t="s">
        <v>135</v>
      </c>
      <c r="G125" s="23">
        <v>44301.638738425929</v>
      </c>
      <c r="H125" s="23">
        <v>46170</v>
      </c>
      <c r="I125" s="1" t="s">
        <v>136</v>
      </c>
      <c r="J125" s="24">
        <v>4004160958.9074998</v>
      </c>
      <c r="K125" s="24">
        <v>2500000001</v>
      </c>
      <c r="L125" s="24">
        <v>2513463940.9509473</v>
      </c>
      <c r="M125" s="24">
        <v>4004160958.9074998</v>
      </c>
      <c r="N125" s="25">
        <v>62.771301322399999</v>
      </c>
    </row>
    <row r="126" spans="2:14" s="1" customFormat="1" x14ac:dyDescent="0.25">
      <c r="B126" s="22" t="s">
        <v>132</v>
      </c>
      <c r="C126" s="1" t="s">
        <v>146</v>
      </c>
      <c r="E126" s="1" t="s">
        <v>134</v>
      </c>
      <c r="F126" s="1" t="s">
        <v>135</v>
      </c>
      <c r="G126" s="23">
        <v>44334.689317129625</v>
      </c>
      <c r="H126" s="23">
        <v>45547</v>
      </c>
      <c r="I126" s="1" t="s">
        <v>136</v>
      </c>
      <c r="J126" s="24">
        <v>1475285589.037416</v>
      </c>
      <c r="K126" s="24">
        <v>1085596875</v>
      </c>
      <c r="L126" s="24">
        <v>1071422712.9199384</v>
      </c>
      <c r="M126" s="24">
        <v>1475285589.037416</v>
      </c>
      <c r="N126" s="25">
        <v>72.624766410099994</v>
      </c>
    </row>
    <row r="127" spans="2:14" s="1" customFormat="1" x14ac:dyDescent="0.25">
      <c r="B127" s="22" t="s">
        <v>132</v>
      </c>
      <c r="C127" s="1" t="s">
        <v>146</v>
      </c>
      <c r="E127" s="1" t="s">
        <v>134</v>
      </c>
      <c r="F127" s="1" t="s">
        <v>135</v>
      </c>
      <c r="G127" s="23">
        <v>44404.487430555557</v>
      </c>
      <c r="H127" s="23">
        <v>45951</v>
      </c>
      <c r="I127" s="1" t="s">
        <v>136</v>
      </c>
      <c r="J127" s="24">
        <v>4462232883</v>
      </c>
      <c r="K127" s="24">
        <v>3000000000</v>
      </c>
      <c r="L127" s="24">
        <v>3064043836.2372394</v>
      </c>
      <c r="M127" s="24">
        <v>4462232883</v>
      </c>
      <c r="N127" s="25">
        <v>68.666156979600004</v>
      </c>
    </row>
    <row r="128" spans="2:14" s="1" customFormat="1" x14ac:dyDescent="0.25">
      <c r="B128" s="22" t="s">
        <v>132</v>
      </c>
      <c r="C128" s="1" t="s">
        <v>146</v>
      </c>
      <c r="E128" s="1" t="s">
        <v>134</v>
      </c>
      <c r="F128" s="1" t="s">
        <v>135</v>
      </c>
      <c r="G128" s="23">
        <v>44404.489305555559</v>
      </c>
      <c r="H128" s="23">
        <v>45982</v>
      </c>
      <c r="I128" s="1" t="s">
        <v>136</v>
      </c>
      <c r="J128" s="24">
        <v>4491534253</v>
      </c>
      <c r="K128" s="24">
        <v>3000000000</v>
      </c>
      <c r="L128" s="24">
        <v>3064180544.0293736</v>
      </c>
      <c r="M128" s="24">
        <v>4491534253</v>
      </c>
      <c r="N128" s="25">
        <v>68.221244043300004</v>
      </c>
    </row>
    <row r="129" spans="2:14" s="1" customFormat="1" x14ac:dyDescent="0.25">
      <c r="B129" s="22" t="s">
        <v>132</v>
      </c>
      <c r="C129" s="1" t="s">
        <v>146</v>
      </c>
      <c r="E129" s="1" t="s">
        <v>134</v>
      </c>
      <c r="F129" s="1" t="s">
        <v>135</v>
      </c>
      <c r="G129" s="23">
        <v>44425.530520833338</v>
      </c>
      <c r="H129" s="23">
        <v>45363</v>
      </c>
      <c r="I129" s="1" t="s">
        <v>136</v>
      </c>
      <c r="J129" s="24">
        <v>67527333</v>
      </c>
      <c r="K129" s="24">
        <v>50630480</v>
      </c>
      <c r="L129" s="24">
        <v>51480454.138554692</v>
      </c>
      <c r="M129" s="24">
        <v>67527333</v>
      </c>
      <c r="N129" s="25">
        <v>76.236468777100001</v>
      </c>
    </row>
    <row r="130" spans="2:14" s="1" customFormat="1" x14ac:dyDescent="0.25">
      <c r="B130" s="22" t="s">
        <v>132</v>
      </c>
      <c r="C130" s="1" t="s">
        <v>146</v>
      </c>
      <c r="E130" s="1" t="s">
        <v>134</v>
      </c>
      <c r="F130" s="1" t="s">
        <v>135</v>
      </c>
      <c r="G130" s="23">
        <v>44425.535324074073</v>
      </c>
      <c r="H130" s="23">
        <v>45603</v>
      </c>
      <c r="I130" s="1" t="s">
        <v>136</v>
      </c>
      <c r="J130" s="24">
        <v>223252018</v>
      </c>
      <c r="K130" s="24">
        <v>156969349</v>
      </c>
      <c r="L130" s="24">
        <v>159625212.17994329</v>
      </c>
      <c r="M130" s="24">
        <v>223252018</v>
      </c>
      <c r="N130" s="25">
        <v>71.500008649400002</v>
      </c>
    </row>
    <row r="131" spans="2:14" s="1" customFormat="1" x14ac:dyDescent="0.25">
      <c r="B131" s="22" t="s">
        <v>132</v>
      </c>
      <c r="C131" s="1" t="s">
        <v>146</v>
      </c>
      <c r="E131" s="1" t="s">
        <v>134</v>
      </c>
      <c r="F131" s="1" t="s">
        <v>135</v>
      </c>
      <c r="G131" s="23">
        <v>44539.488009259265</v>
      </c>
      <c r="H131" s="23">
        <v>46723</v>
      </c>
      <c r="I131" s="1" t="s">
        <v>136</v>
      </c>
      <c r="J131" s="24">
        <v>4369863016</v>
      </c>
      <c r="K131" s="24">
        <v>2500000001</v>
      </c>
      <c r="L131" s="24">
        <v>2520316370.2462144</v>
      </c>
      <c r="M131" s="24">
        <v>4369863016</v>
      </c>
      <c r="N131" s="25">
        <v>57.674951389100002</v>
      </c>
    </row>
    <row r="132" spans="2:14" s="1" customFormat="1" x14ac:dyDescent="0.25">
      <c r="B132" s="22" t="s">
        <v>132</v>
      </c>
      <c r="C132" s="1" t="s">
        <v>146</v>
      </c>
      <c r="E132" s="1" t="s">
        <v>134</v>
      </c>
      <c r="F132" s="1" t="s">
        <v>135</v>
      </c>
      <c r="G132" s="23">
        <v>44579.516388888893</v>
      </c>
      <c r="H132" s="23">
        <v>46462</v>
      </c>
      <c r="I132" s="1" t="s">
        <v>136</v>
      </c>
      <c r="J132" s="24">
        <v>4092811636</v>
      </c>
      <c r="K132" s="24">
        <v>2499999999</v>
      </c>
      <c r="L132" s="24">
        <v>2563348493.637784</v>
      </c>
      <c r="M132" s="24">
        <v>4092811636</v>
      </c>
      <c r="N132" s="25">
        <v>62.630502491000001</v>
      </c>
    </row>
    <row r="133" spans="2:14" s="1" customFormat="1" x14ac:dyDescent="0.25">
      <c r="B133" s="22" t="s">
        <v>132</v>
      </c>
      <c r="C133" s="1" t="s">
        <v>146</v>
      </c>
      <c r="E133" s="1" t="s">
        <v>134</v>
      </c>
      <c r="F133" s="1" t="s">
        <v>135</v>
      </c>
      <c r="G133" s="23">
        <v>44579.516863425932</v>
      </c>
      <c r="H133" s="23">
        <v>46644</v>
      </c>
      <c r="I133" s="1" t="s">
        <v>136</v>
      </c>
      <c r="J133" s="24">
        <v>4260907533</v>
      </c>
      <c r="K133" s="24">
        <v>2500000004</v>
      </c>
      <c r="L133" s="24">
        <v>2563851360.4695182</v>
      </c>
      <c r="M133" s="24">
        <v>4260907533</v>
      </c>
      <c r="N133" s="25">
        <v>60.171485548900002</v>
      </c>
    </row>
    <row r="134" spans="2:14" s="1" customFormat="1" x14ac:dyDescent="0.25">
      <c r="B134" s="22" t="s">
        <v>132</v>
      </c>
      <c r="C134" s="1" t="s">
        <v>146</v>
      </c>
      <c r="E134" s="1" t="s">
        <v>134</v>
      </c>
      <c r="F134" s="1" t="s">
        <v>135</v>
      </c>
      <c r="G134" s="23">
        <v>44607.487835648149</v>
      </c>
      <c r="H134" s="23">
        <v>46854</v>
      </c>
      <c r="I134" s="1" t="s">
        <v>136</v>
      </c>
      <c r="J134" s="24">
        <v>4431496582</v>
      </c>
      <c r="K134" s="24">
        <v>2500000001</v>
      </c>
      <c r="L134" s="24">
        <v>2540158493.3862972</v>
      </c>
      <c r="M134" s="24">
        <v>4431496582</v>
      </c>
      <c r="N134" s="25">
        <v>57.320556303799997</v>
      </c>
    </row>
    <row r="135" spans="2:14" s="1" customFormat="1" x14ac:dyDescent="0.25">
      <c r="B135" s="22" t="s">
        <v>132</v>
      </c>
      <c r="C135" s="1" t="s">
        <v>146</v>
      </c>
      <c r="E135" s="1" t="s">
        <v>134</v>
      </c>
      <c r="F135" s="1" t="s">
        <v>135</v>
      </c>
      <c r="G135" s="23">
        <v>44607.488495370373</v>
      </c>
      <c r="H135" s="23">
        <v>46973</v>
      </c>
      <c r="I135" s="1" t="s">
        <v>136</v>
      </c>
      <c r="J135" s="24">
        <v>4566198628</v>
      </c>
      <c r="K135" s="24">
        <v>2499999999</v>
      </c>
      <c r="L135" s="24">
        <v>2540733957.5782981</v>
      </c>
      <c r="M135" s="24">
        <v>4566198628</v>
      </c>
      <c r="N135" s="25">
        <v>55.642212802499998</v>
      </c>
    </row>
    <row r="136" spans="2:14" s="1" customFormat="1" x14ac:dyDescent="0.25">
      <c r="B136" s="22" t="s">
        <v>132</v>
      </c>
      <c r="C136" s="1" t="s">
        <v>146</v>
      </c>
      <c r="E136" s="1" t="s">
        <v>134</v>
      </c>
      <c r="F136" s="1" t="s">
        <v>135</v>
      </c>
      <c r="G136" s="23">
        <v>44642.515277777777</v>
      </c>
      <c r="H136" s="23">
        <v>46917</v>
      </c>
      <c r="I136" s="1" t="s">
        <v>136</v>
      </c>
      <c r="J136" s="24">
        <v>4471147250</v>
      </c>
      <c r="K136" s="24">
        <v>2500000000</v>
      </c>
      <c r="L136" s="24">
        <v>2510257652.8439417</v>
      </c>
      <c r="M136" s="24">
        <v>4471147250</v>
      </c>
      <c r="N136" s="25">
        <v>56.143479793600001</v>
      </c>
    </row>
    <row r="137" spans="2:14" s="1" customFormat="1" x14ac:dyDescent="0.25">
      <c r="B137" s="22" t="s">
        <v>132</v>
      </c>
      <c r="C137" s="1" t="s">
        <v>146</v>
      </c>
      <c r="E137" s="1" t="s">
        <v>134</v>
      </c>
      <c r="F137" s="1" t="s">
        <v>135</v>
      </c>
      <c r="G137" s="23">
        <v>44888.476956018523</v>
      </c>
      <c r="H137" s="23">
        <v>46210</v>
      </c>
      <c r="I137" s="1" t="s">
        <v>136</v>
      </c>
      <c r="J137" s="24">
        <v>76458560</v>
      </c>
      <c r="K137" s="24">
        <v>50833494</v>
      </c>
      <c r="L137" s="24">
        <v>51592400.200505666</v>
      </c>
      <c r="M137" s="24">
        <v>76458560</v>
      </c>
      <c r="N137" s="25">
        <v>67.477598584800006</v>
      </c>
    </row>
    <row r="138" spans="2:14" s="1" customFormat="1" x14ac:dyDescent="0.25">
      <c r="B138" s="22" t="s">
        <v>132</v>
      </c>
      <c r="C138" s="1" t="s">
        <v>146</v>
      </c>
      <c r="E138" s="1" t="s">
        <v>134</v>
      </c>
      <c r="F138" s="1" t="s">
        <v>135</v>
      </c>
      <c r="G138" s="23">
        <v>44901.4296412037</v>
      </c>
      <c r="H138" s="23">
        <v>46210</v>
      </c>
      <c r="I138" s="1" t="s">
        <v>136</v>
      </c>
      <c r="J138" s="24">
        <v>232434020</v>
      </c>
      <c r="K138" s="24">
        <v>155916856</v>
      </c>
      <c r="L138" s="24">
        <v>157303911.6599502</v>
      </c>
      <c r="M138" s="24">
        <v>232434020</v>
      </c>
      <c r="N138" s="25">
        <v>67.676802070500003</v>
      </c>
    </row>
    <row r="139" spans="2:14" s="1" customFormat="1" x14ac:dyDescent="0.25">
      <c r="B139" s="22" t="s">
        <v>132</v>
      </c>
      <c r="C139" s="1" t="s">
        <v>146</v>
      </c>
      <c r="E139" s="1" t="s">
        <v>134</v>
      </c>
      <c r="F139" s="1" t="s">
        <v>135</v>
      </c>
      <c r="G139" s="23">
        <v>44992.723576388889</v>
      </c>
      <c r="H139" s="23">
        <v>47197</v>
      </c>
      <c r="I139" s="1" t="s">
        <v>136</v>
      </c>
      <c r="J139" s="24">
        <v>89890412</v>
      </c>
      <c r="K139" s="24">
        <v>50623287</v>
      </c>
      <c r="L139" s="24">
        <v>51086691.619435132</v>
      </c>
      <c r="M139" s="24">
        <v>89890412</v>
      </c>
      <c r="N139" s="25">
        <v>56.8321920912</v>
      </c>
    </row>
    <row r="140" spans="2:14" s="1" customFormat="1" x14ac:dyDescent="0.25">
      <c r="B140" s="22" t="s">
        <v>132</v>
      </c>
      <c r="C140" s="1" t="s">
        <v>146</v>
      </c>
      <c r="E140" s="1" t="s">
        <v>134</v>
      </c>
      <c r="F140" s="1" t="s">
        <v>135</v>
      </c>
      <c r="G140" s="23">
        <v>45092.624259259261</v>
      </c>
      <c r="H140" s="23">
        <v>47714</v>
      </c>
      <c r="I140" s="1" t="s">
        <v>136</v>
      </c>
      <c r="J140" s="24">
        <v>5855465760</v>
      </c>
      <c r="K140" s="24">
        <v>3000000001</v>
      </c>
      <c r="L140" s="24">
        <v>3018269094.0032225</v>
      </c>
      <c r="M140" s="24">
        <v>5855465760</v>
      </c>
      <c r="N140" s="25">
        <v>51.546182963299998</v>
      </c>
    </row>
    <row r="141" spans="2:14" s="1" customFormat="1" x14ac:dyDescent="0.25">
      <c r="B141" s="22" t="s">
        <v>132</v>
      </c>
      <c r="C141" s="1" t="s">
        <v>146</v>
      </c>
      <c r="E141" s="1" t="s">
        <v>134</v>
      </c>
      <c r="F141" s="1" t="s">
        <v>135</v>
      </c>
      <c r="G141" s="23">
        <v>45098.376898148148</v>
      </c>
      <c r="H141" s="23">
        <v>47809</v>
      </c>
      <c r="I141" s="1" t="s">
        <v>136</v>
      </c>
      <c r="J141" s="24">
        <v>6008095897</v>
      </c>
      <c r="K141" s="24">
        <v>2999999999</v>
      </c>
      <c r="L141" s="24">
        <v>3012027670.9302249</v>
      </c>
      <c r="M141" s="24">
        <v>6008095897</v>
      </c>
      <c r="N141" s="25">
        <v>50.132816162799998</v>
      </c>
    </row>
    <row r="142" spans="2:14" s="1" customFormat="1" x14ac:dyDescent="0.25">
      <c r="B142" s="22" t="s">
        <v>132</v>
      </c>
      <c r="C142" s="1" t="s">
        <v>146</v>
      </c>
      <c r="E142" s="1" t="s">
        <v>134</v>
      </c>
      <c r="F142" s="1" t="s">
        <v>135</v>
      </c>
      <c r="G142" s="23">
        <v>45131.616377314815</v>
      </c>
      <c r="H142" s="23">
        <v>47038</v>
      </c>
      <c r="I142" s="1" t="s">
        <v>136</v>
      </c>
      <c r="J142" s="24">
        <v>3366676721</v>
      </c>
      <c r="K142" s="24">
        <v>2023939724</v>
      </c>
      <c r="L142" s="24">
        <v>2008569407.4109943</v>
      </c>
      <c r="M142" s="24">
        <v>3366676721</v>
      </c>
      <c r="N142" s="25">
        <v>59.6602992762</v>
      </c>
    </row>
    <row r="143" spans="2:14" s="1" customFormat="1" x14ac:dyDescent="0.25">
      <c r="B143" s="22" t="s">
        <v>132</v>
      </c>
      <c r="C143" s="1" t="s">
        <v>146</v>
      </c>
      <c r="E143" s="1" t="s">
        <v>134</v>
      </c>
      <c r="F143" s="1" t="s">
        <v>135</v>
      </c>
      <c r="G143" s="23">
        <v>45176.40896990741</v>
      </c>
      <c r="H143" s="23">
        <v>46346</v>
      </c>
      <c r="I143" s="1" t="s">
        <v>136</v>
      </c>
      <c r="J143" s="24">
        <v>695404106</v>
      </c>
      <c r="K143" s="24">
        <v>507082191</v>
      </c>
      <c r="L143" s="24">
        <v>510957523.02797222</v>
      </c>
      <c r="M143" s="24">
        <v>695404106</v>
      </c>
      <c r="N143" s="25">
        <v>73.4763454255</v>
      </c>
    </row>
    <row r="144" spans="2:14" s="1" customFormat="1" x14ac:dyDescent="0.25">
      <c r="B144" s="22" t="s">
        <v>132</v>
      </c>
      <c r="C144" s="1" t="s">
        <v>146</v>
      </c>
      <c r="E144" s="1" t="s">
        <v>134</v>
      </c>
      <c r="F144" s="1" t="s">
        <v>135</v>
      </c>
      <c r="G144" s="23">
        <v>45176.410833333335</v>
      </c>
      <c r="H144" s="23">
        <v>46346</v>
      </c>
      <c r="I144" s="1" t="s">
        <v>136</v>
      </c>
      <c r="J144" s="24">
        <v>695404106</v>
      </c>
      <c r="K144" s="24">
        <v>507082191</v>
      </c>
      <c r="L144" s="24">
        <v>510957523.02797222</v>
      </c>
      <c r="M144" s="24">
        <v>695404106</v>
      </c>
      <c r="N144" s="25">
        <v>73.4763454255</v>
      </c>
    </row>
    <row r="145" spans="2:14" s="1" customFormat="1" x14ac:dyDescent="0.25">
      <c r="B145" s="22" t="s">
        <v>132</v>
      </c>
      <c r="C145" s="1" t="s">
        <v>146</v>
      </c>
      <c r="E145" s="1" t="s">
        <v>134</v>
      </c>
      <c r="F145" s="1" t="s">
        <v>135</v>
      </c>
      <c r="G145" s="23">
        <v>45176.410856481481</v>
      </c>
      <c r="H145" s="23">
        <v>46346</v>
      </c>
      <c r="I145" s="1" t="s">
        <v>136</v>
      </c>
      <c r="J145" s="24">
        <v>695404106</v>
      </c>
      <c r="K145" s="24">
        <v>507082191</v>
      </c>
      <c r="L145" s="24">
        <v>510957523.02797222</v>
      </c>
      <c r="M145" s="24">
        <v>695404106</v>
      </c>
      <c r="N145" s="25">
        <v>73.4763454255</v>
      </c>
    </row>
    <row r="146" spans="2:14" s="1" customFormat="1" x14ac:dyDescent="0.25">
      <c r="B146" s="22" t="s">
        <v>132</v>
      </c>
      <c r="C146" s="1" t="s">
        <v>146</v>
      </c>
      <c r="E146" s="1" t="s">
        <v>134</v>
      </c>
      <c r="F146" s="1" t="s">
        <v>135</v>
      </c>
      <c r="G146" s="23">
        <v>45176.410868055551</v>
      </c>
      <c r="H146" s="23">
        <v>46346</v>
      </c>
      <c r="I146" s="1" t="s">
        <v>136</v>
      </c>
      <c r="J146" s="24">
        <v>695404106</v>
      </c>
      <c r="K146" s="24">
        <v>507082191</v>
      </c>
      <c r="L146" s="24">
        <v>510957523.02797222</v>
      </c>
      <c r="M146" s="24">
        <v>695404106</v>
      </c>
      <c r="N146" s="25">
        <v>73.4763454255</v>
      </c>
    </row>
    <row r="147" spans="2:14" s="1" customFormat="1" x14ac:dyDescent="0.25">
      <c r="B147" s="22" t="s">
        <v>132</v>
      </c>
      <c r="C147" s="1" t="s">
        <v>146</v>
      </c>
      <c r="E147" s="1" t="s">
        <v>134</v>
      </c>
      <c r="F147" s="1" t="s">
        <v>135</v>
      </c>
      <c r="G147" s="23">
        <v>45223.530312499999</v>
      </c>
      <c r="H147" s="23">
        <v>46346</v>
      </c>
      <c r="I147" s="1" t="s">
        <v>136</v>
      </c>
      <c r="J147" s="24">
        <v>68075685</v>
      </c>
      <c r="K147" s="24">
        <v>49999999</v>
      </c>
      <c r="L147" s="24">
        <v>51090758.136419825</v>
      </c>
      <c r="M147" s="24">
        <v>68075685</v>
      </c>
      <c r="N147" s="25">
        <v>75.049936165000005</v>
      </c>
    </row>
    <row r="148" spans="2:14" s="1" customFormat="1" x14ac:dyDescent="0.25">
      <c r="B148" s="22" t="s">
        <v>132</v>
      </c>
      <c r="C148" s="1" t="s">
        <v>146</v>
      </c>
      <c r="E148" s="1" t="s">
        <v>134</v>
      </c>
      <c r="F148" s="1" t="s">
        <v>135</v>
      </c>
      <c r="G148" s="23">
        <v>45243.599155092597</v>
      </c>
      <c r="H148" s="23">
        <v>46541</v>
      </c>
      <c r="I148" s="1" t="s">
        <v>136</v>
      </c>
      <c r="J148" s="24">
        <v>3207856165</v>
      </c>
      <c r="K148" s="24">
        <v>2249469863</v>
      </c>
      <c r="L148" s="24">
        <v>2217715607.6362305</v>
      </c>
      <c r="M148" s="24">
        <v>3207856165</v>
      </c>
      <c r="N148" s="25">
        <v>69.133885485099995</v>
      </c>
    </row>
    <row r="149" spans="2:14" s="1" customFormat="1" x14ac:dyDescent="0.25">
      <c r="B149" s="22" t="s">
        <v>132</v>
      </c>
      <c r="C149" s="1" t="s">
        <v>146</v>
      </c>
      <c r="E149" s="1" t="s">
        <v>134</v>
      </c>
      <c r="F149" s="1" t="s">
        <v>135</v>
      </c>
      <c r="G149" s="23">
        <v>45258.666331018518</v>
      </c>
      <c r="H149" s="23">
        <v>45363</v>
      </c>
      <c r="I149" s="1" t="s">
        <v>136</v>
      </c>
      <c r="J149" s="24">
        <v>10554822</v>
      </c>
      <c r="K149" s="24">
        <v>10222534</v>
      </c>
      <c r="L149" s="24">
        <v>10327815.094245041</v>
      </c>
      <c r="M149" s="24">
        <v>10554822</v>
      </c>
      <c r="N149" s="25">
        <v>97.849258796100003</v>
      </c>
    </row>
    <row r="150" spans="2:14" s="1" customFormat="1" x14ac:dyDescent="0.25">
      <c r="B150" s="22" t="s">
        <v>132</v>
      </c>
      <c r="C150" s="1" t="s">
        <v>146</v>
      </c>
      <c r="E150" s="1" t="s">
        <v>134</v>
      </c>
      <c r="F150" s="1" t="s">
        <v>135</v>
      </c>
      <c r="G150" s="23">
        <v>45258.668148148143</v>
      </c>
      <c r="H150" s="23">
        <v>46098</v>
      </c>
      <c r="I150" s="1" t="s">
        <v>136</v>
      </c>
      <c r="J150" s="24">
        <v>1349040</v>
      </c>
      <c r="K150" s="24">
        <v>1056348</v>
      </c>
      <c r="L150" s="24">
        <v>1033125.3848677636</v>
      </c>
      <c r="M150" s="24">
        <v>1349040</v>
      </c>
      <c r="N150" s="25">
        <v>76.582264785899994</v>
      </c>
    </row>
    <row r="151" spans="2:14" s="1" customFormat="1" x14ac:dyDescent="0.25">
      <c r="B151" s="22" t="s">
        <v>132</v>
      </c>
      <c r="C151" s="1" t="s">
        <v>197</v>
      </c>
      <c r="E151" s="1" t="s">
        <v>134</v>
      </c>
      <c r="F151" s="1" t="s">
        <v>135</v>
      </c>
      <c r="G151" s="23">
        <v>45126.643842592595</v>
      </c>
      <c r="H151" s="23">
        <v>47121</v>
      </c>
      <c r="I151" s="1" t="s">
        <v>136</v>
      </c>
      <c r="J151" s="24">
        <v>7025891179</v>
      </c>
      <c r="K151" s="24">
        <v>3988790630</v>
      </c>
      <c r="L151" s="24">
        <v>4092504083.6642814</v>
      </c>
      <c r="M151" s="24">
        <v>7025891179</v>
      </c>
      <c r="N151" s="25">
        <v>58.248896537100002</v>
      </c>
    </row>
    <row r="152" spans="2:14" s="1" customFormat="1" x14ac:dyDescent="0.25">
      <c r="B152" s="22" t="s">
        <v>132</v>
      </c>
      <c r="C152" s="1" t="s">
        <v>197</v>
      </c>
      <c r="E152" s="1" t="s">
        <v>134</v>
      </c>
      <c r="F152" s="1" t="s">
        <v>135</v>
      </c>
      <c r="G152" s="23">
        <v>45135.507303240738</v>
      </c>
      <c r="H152" s="23">
        <v>47121</v>
      </c>
      <c r="I152" s="1" t="s">
        <v>136</v>
      </c>
      <c r="J152" s="24">
        <v>5310575347</v>
      </c>
      <c r="K152" s="24">
        <v>3025315066</v>
      </c>
      <c r="L152" s="24">
        <v>3093456184.8706541</v>
      </c>
      <c r="M152" s="24">
        <v>5310575347</v>
      </c>
      <c r="N152" s="25">
        <v>58.250867048099998</v>
      </c>
    </row>
    <row r="153" spans="2:14" s="1" customFormat="1" x14ac:dyDescent="0.25">
      <c r="B153" s="22" t="s">
        <v>132</v>
      </c>
      <c r="C153" s="1" t="s">
        <v>197</v>
      </c>
      <c r="E153" s="1" t="s">
        <v>134</v>
      </c>
      <c r="F153" s="1" t="s">
        <v>135</v>
      </c>
      <c r="G153" s="23">
        <v>45187.662280092598</v>
      </c>
      <c r="H153" s="23">
        <v>47030</v>
      </c>
      <c r="I153" s="1" t="s">
        <v>136</v>
      </c>
      <c r="J153" s="24">
        <v>3770978182</v>
      </c>
      <c r="K153" s="24">
        <v>2232754850</v>
      </c>
      <c r="L153" s="24">
        <v>2243713929.8703065</v>
      </c>
      <c r="M153" s="24">
        <v>3770978182</v>
      </c>
      <c r="N153" s="25">
        <v>59.499520325500001</v>
      </c>
    </row>
    <row r="154" spans="2:14" s="1" customFormat="1" x14ac:dyDescent="0.25">
      <c r="B154" s="22" t="s">
        <v>132</v>
      </c>
      <c r="C154" s="1" t="s">
        <v>197</v>
      </c>
      <c r="E154" s="1" t="s">
        <v>134</v>
      </c>
      <c r="F154" s="1" t="s">
        <v>135</v>
      </c>
      <c r="G154" s="23">
        <v>45258.671435185184</v>
      </c>
      <c r="H154" s="23">
        <v>47030</v>
      </c>
      <c r="I154" s="1" t="s">
        <v>136</v>
      </c>
      <c r="J154" s="24">
        <v>1698080</v>
      </c>
      <c r="K154" s="24">
        <v>1023409</v>
      </c>
      <c r="L154" s="24">
        <v>1036089.9512184714</v>
      </c>
      <c r="M154" s="24">
        <v>1698080</v>
      </c>
      <c r="N154" s="25">
        <v>61.015379205800002</v>
      </c>
    </row>
    <row r="155" spans="2:14" s="1" customFormat="1" x14ac:dyDescent="0.25">
      <c r="B155" s="22" t="s">
        <v>138</v>
      </c>
      <c r="C155" s="1" t="s">
        <v>198</v>
      </c>
      <c r="E155" s="1" t="s">
        <v>134</v>
      </c>
      <c r="F155" s="1" t="s">
        <v>135</v>
      </c>
      <c r="G155" s="23">
        <v>45068.641504629632</v>
      </c>
      <c r="H155" s="23">
        <v>45460</v>
      </c>
      <c r="I155" s="1" t="s">
        <v>136</v>
      </c>
      <c r="J155" s="24">
        <v>187270141</v>
      </c>
      <c r="K155" s="24">
        <v>166564291</v>
      </c>
      <c r="L155" s="24">
        <v>168219152.53320664</v>
      </c>
      <c r="M155" s="24">
        <v>187270141</v>
      </c>
      <c r="N155" s="25">
        <v>89.827001589800005</v>
      </c>
    </row>
    <row r="156" spans="2:14" s="1" customFormat="1" x14ac:dyDescent="0.25">
      <c r="B156" s="22" t="s">
        <v>179</v>
      </c>
      <c r="C156" s="1" t="s">
        <v>186</v>
      </c>
      <c r="E156" s="1" t="s">
        <v>134</v>
      </c>
      <c r="F156" s="1" t="s">
        <v>135</v>
      </c>
      <c r="G156" s="23">
        <v>44684.57467592592</v>
      </c>
      <c r="H156" s="23">
        <v>47232</v>
      </c>
      <c r="I156" s="1" t="s">
        <v>136</v>
      </c>
      <c r="J156" s="24">
        <v>8315890410</v>
      </c>
      <c r="K156" s="24">
        <v>5000000000</v>
      </c>
      <c r="L156" s="24">
        <v>5078165400.3021402</v>
      </c>
      <c r="M156" s="24">
        <v>8315890410</v>
      </c>
      <c r="N156" s="25">
        <v>61.065804741699999</v>
      </c>
    </row>
    <row r="157" spans="2:14" s="1" customFormat="1" x14ac:dyDescent="0.25">
      <c r="B157" s="22" t="s">
        <v>179</v>
      </c>
      <c r="C157" s="1" t="s">
        <v>186</v>
      </c>
      <c r="E157" s="1" t="s">
        <v>134</v>
      </c>
      <c r="F157" s="1" t="s">
        <v>135</v>
      </c>
      <c r="G157" s="23">
        <v>44754.623530092591</v>
      </c>
      <c r="H157" s="23">
        <v>47232</v>
      </c>
      <c r="I157" s="1" t="s">
        <v>136</v>
      </c>
      <c r="J157" s="24">
        <v>2710980278</v>
      </c>
      <c r="K157" s="24">
        <v>1659697259</v>
      </c>
      <c r="L157" s="24">
        <v>1655833715.1102462</v>
      </c>
      <c r="M157" s="24">
        <v>2710980278</v>
      </c>
      <c r="N157" s="25">
        <v>61.078781300899998</v>
      </c>
    </row>
    <row r="158" spans="2:14" s="1" customFormat="1" x14ac:dyDescent="0.25">
      <c r="B158" s="22" t="s">
        <v>179</v>
      </c>
      <c r="C158" s="1" t="s">
        <v>186</v>
      </c>
      <c r="E158" s="1" t="s">
        <v>134</v>
      </c>
      <c r="F158" s="1" t="s">
        <v>135</v>
      </c>
      <c r="G158" s="23">
        <v>45229.657060185185</v>
      </c>
      <c r="H158" s="23">
        <v>46889</v>
      </c>
      <c r="I158" s="1" t="s">
        <v>136</v>
      </c>
      <c r="J158" s="24">
        <v>4616383560</v>
      </c>
      <c r="K158" s="24">
        <v>3415726026</v>
      </c>
      <c r="L158" s="24">
        <v>3328758035.3326793</v>
      </c>
      <c r="M158" s="24">
        <v>4616383560</v>
      </c>
      <c r="N158" s="25">
        <v>72.107483965900002</v>
      </c>
    </row>
    <row r="159" spans="2:14" s="1" customFormat="1" x14ac:dyDescent="0.25">
      <c r="B159" s="22" t="s">
        <v>179</v>
      </c>
      <c r="C159" s="1" t="s">
        <v>186</v>
      </c>
      <c r="E159" s="1" t="s">
        <v>134</v>
      </c>
      <c r="F159" s="1" t="s">
        <v>135</v>
      </c>
      <c r="G159" s="23">
        <v>45236.695081018523</v>
      </c>
      <c r="H159" s="23">
        <v>47232</v>
      </c>
      <c r="I159" s="1" t="s">
        <v>136</v>
      </c>
      <c r="J159" s="24">
        <v>167317535</v>
      </c>
      <c r="K159" s="24">
        <v>114076779</v>
      </c>
      <c r="L159" s="24">
        <v>115545243.29947071</v>
      </c>
      <c r="M159" s="24">
        <v>167317535</v>
      </c>
      <c r="N159" s="25">
        <v>69.057462088199998</v>
      </c>
    </row>
    <row r="160" spans="2:14" s="1" customFormat="1" x14ac:dyDescent="0.25">
      <c r="B160" s="22" t="s">
        <v>179</v>
      </c>
      <c r="C160" s="1" t="s">
        <v>186</v>
      </c>
      <c r="E160" s="1" t="s">
        <v>134</v>
      </c>
      <c r="F160" s="1" t="s">
        <v>135</v>
      </c>
      <c r="G160" s="23">
        <v>45288.393090277779</v>
      </c>
      <c r="H160" s="23">
        <v>48201</v>
      </c>
      <c r="I160" s="1" t="s">
        <v>136</v>
      </c>
      <c r="J160" s="24">
        <v>4694726032</v>
      </c>
      <c r="K160" s="24">
        <v>2500000001</v>
      </c>
      <c r="L160" s="24">
        <v>2502230838.2941189</v>
      </c>
      <c r="M160" s="24">
        <v>4694726032</v>
      </c>
      <c r="N160" s="25">
        <v>53.298761658099998</v>
      </c>
    </row>
    <row r="161" spans="2:14" s="1" customFormat="1" x14ac:dyDescent="0.25">
      <c r="B161" s="22" t="s">
        <v>138</v>
      </c>
      <c r="C161" s="1" t="s">
        <v>148</v>
      </c>
      <c r="E161" s="1" t="s">
        <v>134</v>
      </c>
      <c r="F161" s="1" t="s">
        <v>135</v>
      </c>
      <c r="G161" s="23">
        <v>43899.657650462963</v>
      </c>
      <c r="H161" s="23">
        <v>45496</v>
      </c>
      <c r="I161" s="1" t="s">
        <v>136</v>
      </c>
      <c r="J161" s="24">
        <v>205968767</v>
      </c>
      <c r="K161" s="24">
        <v>141640593</v>
      </c>
      <c r="L161" s="24">
        <v>142489732.41284978</v>
      </c>
      <c r="M161" s="24">
        <v>205968767</v>
      </c>
      <c r="N161" s="25">
        <v>69.180261885500002</v>
      </c>
    </row>
    <row r="162" spans="2:14" s="1" customFormat="1" x14ac:dyDescent="0.25">
      <c r="B162" s="22" t="s">
        <v>138</v>
      </c>
      <c r="C162" s="1" t="s">
        <v>148</v>
      </c>
      <c r="E162" s="1" t="s">
        <v>134</v>
      </c>
      <c r="F162" s="1" t="s">
        <v>135</v>
      </c>
      <c r="G162" s="23">
        <v>44239.476469907408</v>
      </c>
      <c r="H162" s="23">
        <v>45712</v>
      </c>
      <c r="I162" s="1" t="s">
        <v>136</v>
      </c>
      <c r="J162" s="24">
        <v>142493151</v>
      </c>
      <c r="K162" s="24">
        <v>102132973</v>
      </c>
      <c r="L162" s="24">
        <v>100924682.5430987</v>
      </c>
      <c r="M162" s="24">
        <v>142493151</v>
      </c>
      <c r="N162" s="25">
        <v>70.827742831699993</v>
      </c>
    </row>
    <row r="163" spans="2:14" s="1" customFormat="1" x14ac:dyDescent="0.25">
      <c r="B163" s="22" t="s">
        <v>138</v>
      </c>
      <c r="C163" s="1" t="s">
        <v>148</v>
      </c>
      <c r="E163" s="1" t="s">
        <v>134</v>
      </c>
      <c r="F163" s="1" t="s">
        <v>135</v>
      </c>
      <c r="G163" s="23">
        <v>44245.629537037035</v>
      </c>
      <c r="H163" s="23">
        <v>45712</v>
      </c>
      <c r="I163" s="1" t="s">
        <v>136</v>
      </c>
      <c r="J163" s="24">
        <v>212958904</v>
      </c>
      <c r="K163" s="24">
        <v>152666544</v>
      </c>
      <c r="L163" s="24">
        <v>150657233.31638727</v>
      </c>
      <c r="M163" s="24">
        <v>212958904</v>
      </c>
      <c r="N163" s="25">
        <v>70.744744871699993</v>
      </c>
    </row>
    <row r="164" spans="2:14" s="1" customFormat="1" x14ac:dyDescent="0.25">
      <c r="B164" s="22" t="s">
        <v>138</v>
      </c>
      <c r="C164" s="1" t="s">
        <v>148</v>
      </c>
      <c r="E164" s="1" t="s">
        <v>134</v>
      </c>
      <c r="F164" s="1" t="s">
        <v>135</v>
      </c>
      <c r="G164" s="23">
        <v>44700.647476851853</v>
      </c>
      <c r="H164" s="23">
        <v>46077</v>
      </c>
      <c r="I164" s="1" t="s">
        <v>136</v>
      </c>
      <c r="J164" s="24">
        <v>58085753</v>
      </c>
      <c r="K164" s="24">
        <v>44703905</v>
      </c>
      <c r="L164" s="24">
        <v>47204465.116709009</v>
      </c>
      <c r="M164" s="24">
        <v>58085753</v>
      </c>
      <c r="N164" s="25">
        <v>81.266855775600007</v>
      </c>
    </row>
    <row r="165" spans="2:14" s="1" customFormat="1" x14ac:dyDescent="0.25">
      <c r="B165" s="22" t="s">
        <v>138</v>
      </c>
      <c r="C165" s="1" t="s">
        <v>148</v>
      </c>
      <c r="E165" s="1" t="s">
        <v>134</v>
      </c>
      <c r="F165" s="1" t="s">
        <v>135</v>
      </c>
      <c r="G165" s="23">
        <v>44802.698680555557</v>
      </c>
      <c r="H165" s="23">
        <v>45855</v>
      </c>
      <c r="I165" s="1" t="s">
        <v>136</v>
      </c>
      <c r="J165" s="24">
        <v>205243561</v>
      </c>
      <c r="K165" s="24">
        <v>152351280</v>
      </c>
      <c r="L165" s="24">
        <v>161521498.64184633</v>
      </c>
      <c r="M165" s="24">
        <v>205243561</v>
      </c>
      <c r="N165" s="25">
        <v>78.697474286100004</v>
      </c>
    </row>
    <row r="166" spans="2:14" s="1" customFormat="1" x14ac:dyDescent="0.25">
      <c r="B166" s="22" t="s">
        <v>138</v>
      </c>
      <c r="C166" s="1" t="s">
        <v>148</v>
      </c>
      <c r="E166" s="1" t="s">
        <v>134</v>
      </c>
      <c r="F166" s="1" t="s">
        <v>135</v>
      </c>
      <c r="G166" s="23">
        <v>44802.699456018512</v>
      </c>
      <c r="H166" s="23">
        <v>45670</v>
      </c>
      <c r="I166" s="1" t="s">
        <v>136</v>
      </c>
      <c r="J166" s="24">
        <v>236938083</v>
      </c>
      <c r="K166" s="24">
        <v>184631198</v>
      </c>
      <c r="L166" s="24">
        <v>193526131.28680485</v>
      </c>
      <c r="M166" s="24">
        <v>236938083</v>
      </c>
      <c r="N166" s="25">
        <v>81.677934098400002</v>
      </c>
    </row>
    <row r="167" spans="2:14" s="1" customFormat="1" x14ac:dyDescent="0.25">
      <c r="B167" s="22" t="s">
        <v>181</v>
      </c>
      <c r="C167" s="1" t="s">
        <v>148</v>
      </c>
      <c r="E167" s="1" t="s">
        <v>134</v>
      </c>
      <c r="F167" s="1" t="s">
        <v>135</v>
      </c>
      <c r="G167" s="23">
        <v>44887.681759259256</v>
      </c>
      <c r="H167" s="23">
        <v>46713</v>
      </c>
      <c r="I167" s="1" t="s">
        <v>136</v>
      </c>
      <c r="J167" s="24">
        <v>15980000000</v>
      </c>
      <c r="K167" s="24">
        <v>10000000000</v>
      </c>
      <c r="L167" s="24">
        <v>9994916166.2194004</v>
      </c>
      <c r="M167" s="24">
        <v>15980000000</v>
      </c>
      <c r="N167" s="25">
        <v>62.546409050199998</v>
      </c>
    </row>
    <row r="168" spans="2:14" s="1" customFormat="1" x14ac:dyDescent="0.25">
      <c r="B168" s="22" t="s">
        <v>181</v>
      </c>
      <c r="C168" s="1" t="s">
        <v>148</v>
      </c>
      <c r="E168" s="1" t="s">
        <v>134</v>
      </c>
      <c r="F168" s="1" t="s">
        <v>135</v>
      </c>
      <c r="G168" s="23">
        <v>44887.691412037035</v>
      </c>
      <c r="H168" s="23">
        <v>47078</v>
      </c>
      <c r="I168" s="1" t="s">
        <v>136</v>
      </c>
      <c r="J168" s="24">
        <v>17176000000</v>
      </c>
      <c r="K168" s="24">
        <v>10000000000</v>
      </c>
      <c r="L168" s="24">
        <v>9994533246.1114197</v>
      </c>
      <c r="M168" s="24">
        <v>17176000000</v>
      </c>
      <c r="N168" s="25">
        <v>58.188945308100003</v>
      </c>
    </row>
    <row r="169" spans="2:14" s="1" customFormat="1" x14ac:dyDescent="0.25">
      <c r="B169" s="22" t="s">
        <v>181</v>
      </c>
      <c r="C169" s="1" t="s">
        <v>148</v>
      </c>
      <c r="E169" s="1" t="s">
        <v>134</v>
      </c>
      <c r="F169" s="1" t="s">
        <v>135</v>
      </c>
      <c r="G169" s="23">
        <v>44887.704398148147</v>
      </c>
      <c r="H169" s="23">
        <v>47444</v>
      </c>
      <c r="I169" s="1" t="s">
        <v>136</v>
      </c>
      <c r="J169" s="24">
        <v>27558000000</v>
      </c>
      <c r="K169" s="24">
        <v>15000000001</v>
      </c>
      <c r="L169" s="24">
        <v>14990761714.4342</v>
      </c>
      <c r="M169" s="24">
        <v>27558000000</v>
      </c>
      <c r="N169" s="25">
        <v>54.397132282599998</v>
      </c>
    </row>
    <row r="170" spans="2:14" s="1" customFormat="1" x14ac:dyDescent="0.25">
      <c r="B170" s="22" t="s">
        <v>138</v>
      </c>
      <c r="C170" s="1" t="s">
        <v>148</v>
      </c>
      <c r="E170" s="1" t="s">
        <v>134</v>
      </c>
      <c r="F170" s="1" t="s">
        <v>135</v>
      </c>
      <c r="G170" s="23">
        <v>45007.612071759257</v>
      </c>
      <c r="H170" s="23">
        <v>45691</v>
      </c>
      <c r="I170" s="1" t="s">
        <v>136</v>
      </c>
      <c r="J170" s="24">
        <v>191725479</v>
      </c>
      <c r="K170" s="24">
        <v>154752346</v>
      </c>
      <c r="L170" s="24">
        <v>160000787.60992068</v>
      </c>
      <c r="M170" s="24">
        <v>191725479</v>
      </c>
      <c r="N170" s="25">
        <v>83.453064477599995</v>
      </c>
    </row>
    <row r="171" spans="2:14" s="1" customFormat="1" x14ac:dyDescent="0.25">
      <c r="B171" s="22" t="s">
        <v>138</v>
      </c>
      <c r="C171" s="1" t="s">
        <v>148</v>
      </c>
      <c r="E171" s="1" t="s">
        <v>134</v>
      </c>
      <c r="F171" s="1" t="s">
        <v>135</v>
      </c>
      <c r="G171" s="23">
        <v>45019.659201388888</v>
      </c>
      <c r="H171" s="23">
        <v>45491</v>
      </c>
      <c r="I171" s="1" t="s">
        <v>136</v>
      </c>
      <c r="J171" s="24">
        <v>58054795</v>
      </c>
      <c r="K171" s="24">
        <v>51372310</v>
      </c>
      <c r="L171" s="24">
        <v>51207178.439561531</v>
      </c>
      <c r="M171" s="24">
        <v>58054795</v>
      </c>
      <c r="N171" s="25">
        <v>88.204907862599995</v>
      </c>
    </row>
    <row r="172" spans="2:14" s="1" customFormat="1" x14ac:dyDescent="0.25">
      <c r="B172" s="22" t="s">
        <v>138</v>
      </c>
      <c r="C172" s="1" t="s">
        <v>148</v>
      </c>
      <c r="E172" s="1" t="s">
        <v>134</v>
      </c>
      <c r="F172" s="1" t="s">
        <v>135</v>
      </c>
      <c r="G172" s="23">
        <v>45079.661620370374</v>
      </c>
      <c r="H172" s="23">
        <v>45957</v>
      </c>
      <c r="I172" s="1" t="s">
        <v>136</v>
      </c>
      <c r="J172" s="24">
        <v>61933561</v>
      </c>
      <c r="K172" s="24">
        <v>48942448</v>
      </c>
      <c r="L172" s="24">
        <v>49714183.733736545</v>
      </c>
      <c r="M172" s="24">
        <v>61933561</v>
      </c>
      <c r="N172" s="25">
        <v>80.270184583299994</v>
      </c>
    </row>
    <row r="173" spans="2:14" s="1" customFormat="1" x14ac:dyDescent="0.25">
      <c r="B173" s="22" t="s">
        <v>138</v>
      </c>
      <c r="C173" s="1" t="s">
        <v>148</v>
      </c>
      <c r="E173" s="1" t="s">
        <v>134</v>
      </c>
      <c r="F173" s="1" t="s">
        <v>135</v>
      </c>
      <c r="G173" s="23">
        <v>45159.629247685181</v>
      </c>
      <c r="H173" s="23">
        <v>46146</v>
      </c>
      <c r="I173" s="1" t="s">
        <v>136</v>
      </c>
      <c r="J173" s="24">
        <v>1242410958</v>
      </c>
      <c r="K173" s="24">
        <v>1026037805</v>
      </c>
      <c r="L173" s="24">
        <v>1015074737.5862257</v>
      </c>
      <c r="M173" s="24">
        <v>1242410958</v>
      </c>
      <c r="N173" s="25">
        <v>81.702011001299994</v>
      </c>
    </row>
    <row r="174" spans="2:14" s="1" customFormat="1" x14ac:dyDescent="0.25">
      <c r="B174" s="22" t="s">
        <v>138</v>
      </c>
      <c r="C174" s="1" t="s">
        <v>148</v>
      </c>
      <c r="E174" s="1" t="s">
        <v>134</v>
      </c>
      <c r="F174" s="1" t="s">
        <v>135</v>
      </c>
      <c r="G174" s="23">
        <v>45161.675497685181</v>
      </c>
      <c r="H174" s="23">
        <v>46146</v>
      </c>
      <c r="I174" s="1" t="s">
        <v>136</v>
      </c>
      <c r="J174" s="24">
        <v>1242410958</v>
      </c>
      <c r="K174" s="24">
        <v>1026478909</v>
      </c>
      <c r="L174" s="24">
        <v>1015074737.3318979</v>
      </c>
      <c r="M174" s="24">
        <v>1242410958</v>
      </c>
      <c r="N174" s="25">
        <v>81.702010980799997</v>
      </c>
    </row>
    <row r="175" spans="2:14" s="1" customFormat="1" x14ac:dyDescent="0.25">
      <c r="B175" s="22" t="s">
        <v>180</v>
      </c>
      <c r="C175" s="1" t="s">
        <v>148</v>
      </c>
      <c r="E175" s="1" t="s">
        <v>134</v>
      </c>
      <c r="F175" s="1" t="s">
        <v>135</v>
      </c>
      <c r="G175" s="23">
        <v>45211.509027777778</v>
      </c>
      <c r="H175" s="23">
        <v>46889</v>
      </c>
      <c r="I175" s="1" t="s">
        <v>136</v>
      </c>
      <c r="J175" s="24">
        <v>392691348</v>
      </c>
      <c r="K175" s="24">
        <v>252334710</v>
      </c>
      <c r="L175" s="24">
        <v>252007821.10728478</v>
      </c>
      <c r="M175" s="24">
        <v>392691348</v>
      </c>
      <c r="N175" s="25">
        <v>64.174528517300004</v>
      </c>
    </row>
    <row r="176" spans="2:14" s="1" customFormat="1" x14ac:dyDescent="0.25">
      <c r="B176" s="22" t="s">
        <v>138</v>
      </c>
      <c r="C176" s="1" t="s">
        <v>148</v>
      </c>
      <c r="E176" s="1" t="s">
        <v>134</v>
      </c>
      <c r="F176" s="1" t="s">
        <v>135</v>
      </c>
      <c r="G176" s="23">
        <v>45238.691018518519</v>
      </c>
      <c r="H176" s="23">
        <v>46146</v>
      </c>
      <c r="I176" s="1" t="s">
        <v>136</v>
      </c>
      <c r="J176" s="24">
        <v>1202520547</v>
      </c>
      <c r="K176" s="24">
        <v>1003578506</v>
      </c>
      <c r="L176" s="24">
        <v>1015074737.0390253</v>
      </c>
      <c r="M176" s="24">
        <v>1202520547</v>
      </c>
      <c r="N176" s="25">
        <v>84.412257201900005</v>
      </c>
    </row>
    <row r="177" spans="2:14" s="1" customFormat="1" x14ac:dyDescent="0.25">
      <c r="B177" s="22" t="s">
        <v>138</v>
      </c>
      <c r="C177" s="1" t="s">
        <v>148</v>
      </c>
      <c r="E177" s="1" t="s">
        <v>134</v>
      </c>
      <c r="F177" s="1" t="s">
        <v>135</v>
      </c>
      <c r="G177" s="23">
        <v>45238.697141203702</v>
      </c>
      <c r="H177" s="23">
        <v>46146</v>
      </c>
      <c r="I177" s="1" t="s">
        <v>136</v>
      </c>
      <c r="J177" s="24">
        <v>1202520547</v>
      </c>
      <c r="K177" s="24">
        <v>1003578506</v>
      </c>
      <c r="L177" s="24">
        <v>1015074737.0390253</v>
      </c>
      <c r="M177" s="24">
        <v>1202520547</v>
      </c>
      <c r="N177" s="25">
        <v>84.412257201900005</v>
      </c>
    </row>
    <row r="178" spans="2:14" s="1" customFormat="1" x14ac:dyDescent="0.25">
      <c r="B178" s="22" t="s">
        <v>138</v>
      </c>
      <c r="C178" s="1" t="s">
        <v>148</v>
      </c>
      <c r="E178" s="1" t="s">
        <v>134</v>
      </c>
      <c r="F178" s="1" t="s">
        <v>135</v>
      </c>
      <c r="G178" s="23">
        <v>45238.699490740735</v>
      </c>
      <c r="H178" s="23">
        <v>46146</v>
      </c>
      <c r="I178" s="1" t="s">
        <v>136</v>
      </c>
      <c r="J178" s="24">
        <v>1202520547</v>
      </c>
      <c r="K178" s="24">
        <v>1003578506</v>
      </c>
      <c r="L178" s="24">
        <v>1015074737.0390253</v>
      </c>
      <c r="M178" s="24">
        <v>1202520547</v>
      </c>
      <c r="N178" s="25">
        <v>84.412257201900005</v>
      </c>
    </row>
    <row r="179" spans="2:14" s="1" customFormat="1" x14ac:dyDescent="0.25">
      <c r="B179" s="22" t="s">
        <v>180</v>
      </c>
      <c r="C179" s="1" t="s">
        <v>148</v>
      </c>
      <c r="E179" s="1" t="s">
        <v>134</v>
      </c>
      <c r="F179" s="1" t="s">
        <v>135</v>
      </c>
      <c r="G179" s="23">
        <v>45243.585231481484</v>
      </c>
      <c r="H179" s="23">
        <v>46889</v>
      </c>
      <c r="I179" s="1" t="s">
        <v>136</v>
      </c>
      <c r="J179" s="24">
        <v>14688454789</v>
      </c>
      <c r="K179" s="24">
        <v>10048087672</v>
      </c>
      <c r="L179" s="24">
        <v>9926132176.3658791</v>
      </c>
      <c r="M179" s="24">
        <v>14688454789</v>
      </c>
      <c r="N179" s="25">
        <v>67.577783496999999</v>
      </c>
    </row>
    <row r="180" spans="2:14" s="1" customFormat="1" x14ac:dyDescent="0.25">
      <c r="B180" s="22" t="s">
        <v>138</v>
      </c>
      <c r="C180" s="1" t="s">
        <v>148</v>
      </c>
      <c r="E180" s="1" t="s">
        <v>134</v>
      </c>
      <c r="F180" s="1" t="s">
        <v>135</v>
      </c>
      <c r="G180" s="23">
        <v>45243.655763888884</v>
      </c>
      <c r="H180" s="23">
        <v>46146</v>
      </c>
      <c r="I180" s="1" t="s">
        <v>136</v>
      </c>
      <c r="J180" s="24">
        <v>1202520547</v>
      </c>
      <c r="K180" s="24">
        <v>1004657470</v>
      </c>
      <c r="L180" s="24">
        <v>1015074737.1108516</v>
      </c>
      <c r="M180" s="24">
        <v>1202520547</v>
      </c>
      <c r="N180" s="25">
        <v>84.412257207799996</v>
      </c>
    </row>
    <row r="181" spans="2:14" s="1" customFormat="1" x14ac:dyDescent="0.25">
      <c r="B181" s="22" t="s">
        <v>138</v>
      </c>
      <c r="C181" s="1" t="s">
        <v>148</v>
      </c>
      <c r="E181" s="1" t="s">
        <v>134</v>
      </c>
      <c r="F181" s="1" t="s">
        <v>135</v>
      </c>
      <c r="G181" s="23">
        <v>45243.666574074079</v>
      </c>
      <c r="H181" s="23">
        <v>46146</v>
      </c>
      <c r="I181" s="1" t="s">
        <v>136</v>
      </c>
      <c r="J181" s="24">
        <v>1202520547</v>
      </c>
      <c r="K181" s="24">
        <v>1004657470</v>
      </c>
      <c r="L181" s="24">
        <v>1015074737.1108516</v>
      </c>
      <c r="M181" s="24">
        <v>1202520547</v>
      </c>
      <c r="N181" s="25">
        <v>84.412257207799996</v>
      </c>
    </row>
    <row r="182" spans="2:14" s="1" customFormat="1" x14ac:dyDescent="0.25">
      <c r="B182" s="22" t="s">
        <v>138</v>
      </c>
      <c r="C182" s="1" t="s">
        <v>148</v>
      </c>
      <c r="E182" s="1" t="s">
        <v>134</v>
      </c>
      <c r="F182" s="1" t="s">
        <v>135</v>
      </c>
      <c r="G182" s="23">
        <v>45247.727164351854</v>
      </c>
      <c r="H182" s="23">
        <v>46125</v>
      </c>
      <c r="I182" s="1" t="s">
        <v>136</v>
      </c>
      <c r="J182" s="24">
        <v>1202520547</v>
      </c>
      <c r="K182" s="24">
        <v>1010075955</v>
      </c>
      <c r="L182" s="24">
        <v>1019672485.0061617</v>
      </c>
      <c r="M182" s="24">
        <v>1202520547</v>
      </c>
      <c r="N182" s="25">
        <v>84.7945997721</v>
      </c>
    </row>
    <row r="183" spans="2:14" s="1" customFormat="1" x14ac:dyDescent="0.25">
      <c r="B183" s="22" t="s">
        <v>138</v>
      </c>
      <c r="C183" s="1" t="s">
        <v>148</v>
      </c>
      <c r="E183" s="1" t="s">
        <v>134</v>
      </c>
      <c r="F183" s="1" t="s">
        <v>135</v>
      </c>
      <c r="G183" s="23">
        <v>45258.740092592598</v>
      </c>
      <c r="H183" s="23">
        <v>46146</v>
      </c>
      <c r="I183" s="1" t="s">
        <v>136</v>
      </c>
      <c r="J183" s="24">
        <v>1202520547</v>
      </c>
      <c r="K183" s="24">
        <v>1007901330</v>
      </c>
      <c r="L183" s="24">
        <v>1015074737.2580739</v>
      </c>
      <c r="M183" s="24">
        <v>1202520547</v>
      </c>
      <c r="N183" s="25">
        <v>84.412257220100003</v>
      </c>
    </row>
    <row r="184" spans="2:14" s="1" customFormat="1" x14ac:dyDescent="0.25">
      <c r="B184" s="22" t="s">
        <v>138</v>
      </c>
      <c r="C184" s="1" t="s">
        <v>148</v>
      </c>
      <c r="E184" s="1" t="s">
        <v>134</v>
      </c>
      <c r="F184" s="1" t="s">
        <v>135</v>
      </c>
      <c r="G184" s="23">
        <v>45267.424861111111</v>
      </c>
      <c r="H184" s="23">
        <v>46091</v>
      </c>
      <c r="I184" s="1" t="s">
        <v>136</v>
      </c>
      <c r="J184" s="24">
        <v>48476712</v>
      </c>
      <c r="K184" s="24">
        <v>41348669</v>
      </c>
      <c r="L184" s="24">
        <v>41558440.903236009</v>
      </c>
      <c r="M184" s="24">
        <v>48476712</v>
      </c>
      <c r="N184" s="25">
        <v>85.728670919799995</v>
      </c>
    </row>
    <row r="185" spans="2:14" s="1" customFormat="1" x14ac:dyDescent="0.25">
      <c r="B185" s="22" t="s">
        <v>138</v>
      </c>
      <c r="C185" s="1" t="s">
        <v>148</v>
      </c>
      <c r="E185" s="1" t="s">
        <v>134</v>
      </c>
      <c r="F185" s="1" t="s">
        <v>135</v>
      </c>
      <c r="G185" s="23">
        <v>45274.692418981474</v>
      </c>
      <c r="H185" s="23">
        <v>46125</v>
      </c>
      <c r="I185" s="1" t="s">
        <v>136</v>
      </c>
      <c r="J185" s="24">
        <v>1202520547</v>
      </c>
      <c r="K185" s="24">
        <v>1015953975</v>
      </c>
      <c r="L185" s="24">
        <v>1019672485.6963245</v>
      </c>
      <c r="M185" s="24">
        <v>1202520547</v>
      </c>
      <c r="N185" s="25">
        <v>84.794599829500001</v>
      </c>
    </row>
    <row r="186" spans="2:14" s="1" customFormat="1" x14ac:dyDescent="0.25">
      <c r="B186" s="22" t="s">
        <v>138</v>
      </c>
      <c r="C186" s="1" t="s">
        <v>148</v>
      </c>
      <c r="E186" s="1" t="s">
        <v>134</v>
      </c>
      <c r="F186" s="1" t="s">
        <v>135</v>
      </c>
      <c r="G186" s="23">
        <v>45274.69390046296</v>
      </c>
      <c r="H186" s="23">
        <v>46125</v>
      </c>
      <c r="I186" s="1" t="s">
        <v>136</v>
      </c>
      <c r="J186" s="24">
        <v>1202520547</v>
      </c>
      <c r="K186" s="24">
        <v>1015953975</v>
      </c>
      <c r="L186" s="24">
        <v>1019672485.6963245</v>
      </c>
      <c r="M186" s="24">
        <v>1202520547</v>
      </c>
      <c r="N186" s="25">
        <v>84.794599829500001</v>
      </c>
    </row>
    <row r="187" spans="2:14" s="1" customFormat="1" x14ac:dyDescent="0.25">
      <c r="B187" s="22" t="s">
        <v>138</v>
      </c>
      <c r="C187" s="1" t="s">
        <v>148</v>
      </c>
      <c r="E187" s="1" t="s">
        <v>134</v>
      </c>
      <c r="F187" s="1" t="s">
        <v>135</v>
      </c>
      <c r="G187" s="23">
        <v>45274.693912037037</v>
      </c>
      <c r="H187" s="23">
        <v>46125</v>
      </c>
      <c r="I187" s="1" t="s">
        <v>136</v>
      </c>
      <c r="J187" s="24">
        <v>1202520547</v>
      </c>
      <c r="K187" s="24">
        <v>1015953975</v>
      </c>
      <c r="L187" s="24">
        <v>1019672485.6963245</v>
      </c>
      <c r="M187" s="24">
        <v>1202520547</v>
      </c>
      <c r="N187" s="25">
        <v>84.794599829500001</v>
      </c>
    </row>
    <row r="188" spans="2:14" s="1" customFormat="1" x14ac:dyDescent="0.25">
      <c r="B188" s="22" t="s">
        <v>138</v>
      </c>
      <c r="C188" s="1" t="s">
        <v>148</v>
      </c>
      <c r="E188" s="1" t="s">
        <v>134</v>
      </c>
      <c r="F188" s="1" t="s">
        <v>135</v>
      </c>
      <c r="G188" s="23">
        <v>45275.689675925925</v>
      </c>
      <c r="H188" s="23">
        <v>46146</v>
      </c>
      <c r="I188" s="1" t="s">
        <v>136</v>
      </c>
      <c r="J188" s="24">
        <v>1202520547</v>
      </c>
      <c r="K188" s="24">
        <v>1011590367</v>
      </c>
      <c r="L188" s="24">
        <v>1015074737.2363492</v>
      </c>
      <c r="M188" s="24">
        <v>1202520547</v>
      </c>
      <c r="N188" s="25">
        <v>84.412257218299999</v>
      </c>
    </row>
    <row r="189" spans="2:14" s="1" customFormat="1" x14ac:dyDescent="0.25">
      <c r="B189" s="22" t="s">
        <v>132</v>
      </c>
      <c r="C189" s="1" t="s">
        <v>166</v>
      </c>
      <c r="E189" s="1" t="s">
        <v>134</v>
      </c>
      <c r="F189" s="1" t="s">
        <v>135</v>
      </c>
      <c r="G189" s="23">
        <v>44855.466319444451</v>
      </c>
      <c r="H189" s="23">
        <v>46630</v>
      </c>
      <c r="I189" s="1" t="s">
        <v>136</v>
      </c>
      <c r="J189" s="24">
        <v>46454794520</v>
      </c>
      <c r="K189" s="24">
        <v>30406849316</v>
      </c>
      <c r="L189" s="24">
        <v>30235029496.936699</v>
      </c>
      <c r="M189" s="24">
        <v>46454794520</v>
      </c>
      <c r="N189" s="25">
        <v>65.084841746400002</v>
      </c>
    </row>
    <row r="190" spans="2:14" s="1" customFormat="1" x14ac:dyDescent="0.25">
      <c r="B190" s="22" t="s">
        <v>132</v>
      </c>
      <c r="C190" s="1" t="s">
        <v>166</v>
      </c>
      <c r="E190" s="1" t="s">
        <v>134</v>
      </c>
      <c r="F190" s="1" t="s">
        <v>135</v>
      </c>
      <c r="G190" s="23">
        <v>45124.652858796297</v>
      </c>
      <c r="H190" s="23">
        <v>46104</v>
      </c>
      <c r="I190" s="1" t="s">
        <v>136</v>
      </c>
      <c r="J190" s="24">
        <v>10530630126</v>
      </c>
      <c r="K190" s="24">
        <v>8060496001</v>
      </c>
      <c r="L190" s="24">
        <v>8020152051.1452703</v>
      </c>
      <c r="M190" s="24">
        <v>10530630126</v>
      </c>
      <c r="N190" s="25">
        <v>76.160229304300003</v>
      </c>
    </row>
    <row r="191" spans="2:14" s="1" customFormat="1" x14ac:dyDescent="0.25">
      <c r="B191" s="22" t="s">
        <v>132</v>
      </c>
      <c r="C191" s="1" t="s">
        <v>166</v>
      </c>
      <c r="E191" s="1" t="s">
        <v>134</v>
      </c>
      <c r="F191" s="1" t="s">
        <v>135</v>
      </c>
      <c r="G191" s="23">
        <v>45212.674270833333</v>
      </c>
      <c r="H191" s="23">
        <v>46849</v>
      </c>
      <c r="I191" s="1" t="s">
        <v>136</v>
      </c>
      <c r="J191" s="24">
        <v>786089048</v>
      </c>
      <c r="K191" s="24">
        <v>500174657</v>
      </c>
      <c r="L191" s="24">
        <v>513948668.3289085</v>
      </c>
      <c r="M191" s="24">
        <v>786089048</v>
      </c>
      <c r="N191" s="25">
        <v>65.380464164499998</v>
      </c>
    </row>
    <row r="192" spans="2:14" s="1" customFormat="1" x14ac:dyDescent="0.25">
      <c r="B192" s="22" t="s">
        <v>132</v>
      </c>
      <c r="C192" s="1" t="s">
        <v>166</v>
      </c>
      <c r="E192" s="1" t="s">
        <v>134</v>
      </c>
      <c r="F192" s="1" t="s">
        <v>135</v>
      </c>
      <c r="G192" s="23">
        <v>45215.700543981482</v>
      </c>
      <c r="H192" s="23">
        <v>46849</v>
      </c>
      <c r="I192" s="1" t="s">
        <v>136</v>
      </c>
      <c r="J192" s="24">
        <v>372606204</v>
      </c>
      <c r="K192" s="24">
        <v>237331151</v>
      </c>
      <c r="L192" s="24">
        <v>243615194.39062226</v>
      </c>
      <c r="M192" s="24">
        <v>372606204</v>
      </c>
      <c r="N192" s="25">
        <v>65.3814111991</v>
      </c>
    </row>
    <row r="193" spans="2:14" s="1" customFormat="1" x14ac:dyDescent="0.25">
      <c r="B193" s="22" t="s">
        <v>132</v>
      </c>
      <c r="C193" s="1" t="s">
        <v>166</v>
      </c>
      <c r="E193" s="1" t="s">
        <v>134</v>
      </c>
      <c r="F193" s="1" t="s">
        <v>135</v>
      </c>
      <c r="G193" s="23">
        <v>45216.647638888891</v>
      </c>
      <c r="H193" s="23">
        <v>46849</v>
      </c>
      <c r="I193" s="1" t="s">
        <v>136</v>
      </c>
      <c r="J193" s="24">
        <v>5188187670</v>
      </c>
      <c r="K193" s="24">
        <v>3305763700</v>
      </c>
      <c r="L193" s="24">
        <v>3392125966.8275566</v>
      </c>
      <c r="M193" s="24">
        <v>5188187670</v>
      </c>
      <c r="N193" s="25">
        <v>65.381712894499998</v>
      </c>
    </row>
    <row r="194" spans="2:14" s="1" customFormat="1" x14ac:dyDescent="0.25">
      <c r="B194" s="22" t="s">
        <v>132</v>
      </c>
      <c r="C194" s="1" t="s">
        <v>166</v>
      </c>
      <c r="E194" s="1" t="s">
        <v>134</v>
      </c>
      <c r="F194" s="1" t="s">
        <v>135</v>
      </c>
      <c r="G194" s="23">
        <v>45223.534039351856</v>
      </c>
      <c r="H194" s="23">
        <v>45946</v>
      </c>
      <c r="I194" s="1" t="s">
        <v>136</v>
      </c>
      <c r="J194" s="24">
        <v>169319455</v>
      </c>
      <c r="K194" s="24">
        <v>140201371</v>
      </c>
      <c r="L194" s="24">
        <v>142934710.09362236</v>
      </c>
      <c r="M194" s="24">
        <v>169319455</v>
      </c>
      <c r="N194" s="25">
        <v>84.417180585400004</v>
      </c>
    </row>
    <row r="195" spans="2:14" s="1" customFormat="1" x14ac:dyDescent="0.25">
      <c r="B195" s="22" t="s">
        <v>132</v>
      </c>
      <c r="C195" s="1" t="s">
        <v>166</v>
      </c>
      <c r="E195" s="1" t="s">
        <v>134</v>
      </c>
      <c r="F195" s="1" t="s">
        <v>135</v>
      </c>
      <c r="G195" s="23">
        <v>45223.538414351853</v>
      </c>
      <c r="H195" s="23">
        <v>46630</v>
      </c>
      <c r="I195" s="1" t="s">
        <v>136</v>
      </c>
      <c r="J195" s="24">
        <v>11510352</v>
      </c>
      <c r="K195" s="24">
        <v>8118137</v>
      </c>
      <c r="L195" s="24">
        <v>8062786.0275297621</v>
      </c>
      <c r="M195" s="24">
        <v>11510352</v>
      </c>
      <c r="N195" s="25">
        <v>70.048127351199994</v>
      </c>
    </row>
    <row r="196" spans="2:14" s="1" customFormat="1" x14ac:dyDescent="0.25">
      <c r="B196" s="22" t="s">
        <v>132</v>
      </c>
      <c r="C196" s="1" t="s">
        <v>166</v>
      </c>
      <c r="E196" s="1" t="s">
        <v>134</v>
      </c>
      <c r="F196" s="1" t="s">
        <v>135</v>
      </c>
      <c r="G196" s="23">
        <v>45237.527777777781</v>
      </c>
      <c r="H196" s="23">
        <v>46849</v>
      </c>
      <c r="I196" s="1" t="s">
        <v>136</v>
      </c>
      <c r="J196" s="24">
        <v>4716534252</v>
      </c>
      <c r="K196" s="24">
        <v>3027246575</v>
      </c>
      <c r="L196" s="24">
        <v>3083972537.6055799</v>
      </c>
      <c r="M196" s="24">
        <v>4716534252</v>
      </c>
      <c r="N196" s="25">
        <v>65.386412412799999</v>
      </c>
    </row>
    <row r="197" spans="2:14" s="1" customFormat="1" x14ac:dyDescent="0.25">
      <c r="B197" s="22" t="s">
        <v>132</v>
      </c>
      <c r="C197" s="1" t="s">
        <v>166</v>
      </c>
      <c r="E197" s="1" t="s">
        <v>134</v>
      </c>
      <c r="F197" s="1" t="s">
        <v>135</v>
      </c>
      <c r="G197" s="23">
        <v>45257.518182870372</v>
      </c>
      <c r="H197" s="23">
        <v>45628</v>
      </c>
      <c r="I197" s="1" t="s">
        <v>136</v>
      </c>
      <c r="J197" s="24">
        <v>592593779</v>
      </c>
      <c r="K197" s="24">
        <v>532999999</v>
      </c>
      <c r="L197" s="24">
        <v>538413779.06959748</v>
      </c>
      <c r="M197" s="24">
        <v>592593779</v>
      </c>
      <c r="N197" s="25">
        <v>90.857143316299997</v>
      </c>
    </row>
    <row r="198" spans="2:14" s="1" customFormat="1" x14ac:dyDescent="0.25">
      <c r="B198" s="22" t="s">
        <v>132</v>
      </c>
      <c r="C198" s="1" t="s">
        <v>166</v>
      </c>
      <c r="E198" s="1" t="s">
        <v>134</v>
      </c>
      <c r="F198" s="1" t="s">
        <v>135</v>
      </c>
      <c r="G198" s="23">
        <v>45258.672025462962</v>
      </c>
      <c r="H198" s="23">
        <v>46104</v>
      </c>
      <c r="I198" s="1" t="s">
        <v>136</v>
      </c>
      <c r="J198" s="24">
        <v>528807406</v>
      </c>
      <c r="K198" s="24">
        <v>418073775</v>
      </c>
      <c r="L198" s="24">
        <v>418452218.18269366</v>
      </c>
      <c r="M198" s="24">
        <v>528807406</v>
      </c>
      <c r="N198" s="25">
        <v>79.131308191800002</v>
      </c>
    </row>
    <row r="199" spans="2:14" s="1" customFormat="1" x14ac:dyDescent="0.25">
      <c r="B199" s="22" t="s">
        <v>132</v>
      </c>
      <c r="C199" s="1" t="s">
        <v>166</v>
      </c>
      <c r="E199" s="1" t="s">
        <v>134</v>
      </c>
      <c r="F199" s="1" t="s">
        <v>135</v>
      </c>
      <c r="G199" s="23">
        <v>45278.483912037038</v>
      </c>
      <c r="H199" s="23">
        <v>46849</v>
      </c>
      <c r="I199" s="1" t="s">
        <v>136</v>
      </c>
      <c r="J199" s="24">
        <v>786089048</v>
      </c>
      <c r="K199" s="24">
        <v>511702055</v>
      </c>
      <c r="L199" s="24">
        <v>513994178.1252324</v>
      </c>
      <c r="M199" s="24">
        <v>786089048</v>
      </c>
      <c r="N199" s="25">
        <v>65.386253559099998</v>
      </c>
    </row>
    <row r="200" spans="2:14" s="1" customFormat="1" x14ac:dyDescent="0.25">
      <c r="B200" s="22" t="s">
        <v>132</v>
      </c>
      <c r="C200" s="1" t="s">
        <v>166</v>
      </c>
      <c r="E200" s="1" t="s">
        <v>134</v>
      </c>
      <c r="F200" s="1" t="s">
        <v>135</v>
      </c>
      <c r="G200" s="23">
        <v>45278.483923611115</v>
      </c>
      <c r="H200" s="23">
        <v>46849</v>
      </c>
      <c r="I200" s="1" t="s">
        <v>136</v>
      </c>
      <c r="J200" s="24">
        <v>786089048</v>
      </c>
      <c r="K200" s="24">
        <v>511702055</v>
      </c>
      <c r="L200" s="24">
        <v>513994178.1252324</v>
      </c>
      <c r="M200" s="24">
        <v>786089048</v>
      </c>
      <c r="N200" s="25">
        <v>65.386253559099998</v>
      </c>
    </row>
    <row r="201" spans="2:14" s="1" customFormat="1" x14ac:dyDescent="0.25">
      <c r="B201" s="22" t="s">
        <v>132</v>
      </c>
      <c r="C201" s="1" t="s">
        <v>166</v>
      </c>
      <c r="E201" s="1" t="s">
        <v>134</v>
      </c>
      <c r="F201" s="1" t="s">
        <v>135</v>
      </c>
      <c r="G201" s="23">
        <v>45278.483935185192</v>
      </c>
      <c r="H201" s="23">
        <v>46849</v>
      </c>
      <c r="I201" s="1" t="s">
        <v>136</v>
      </c>
      <c r="J201" s="24">
        <v>786089048</v>
      </c>
      <c r="K201" s="24">
        <v>511702055</v>
      </c>
      <c r="L201" s="24">
        <v>513994178.1252324</v>
      </c>
      <c r="M201" s="24">
        <v>786089048</v>
      </c>
      <c r="N201" s="25">
        <v>65.386253559099998</v>
      </c>
    </row>
    <row r="202" spans="2:14" s="1" customFormat="1" x14ac:dyDescent="0.25">
      <c r="B202" s="22" t="s">
        <v>132</v>
      </c>
      <c r="C202" s="1" t="s">
        <v>166</v>
      </c>
      <c r="E202" s="1" t="s">
        <v>134</v>
      </c>
      <c r="F202" s="1" t="s">
        <v>135</v>
      </c>
      <c r="G202" s="23">
        <v>45278.483969907415</v>
      </c>
      <c r="H202" s="23">
        <v>46849</v>
      </c>
      <c r="I202" s="1" t="s">
        <v>136</v>
      </c>
      <c r="J202" s="24">
        <v>786089048</v>
      </c>
      <c r="K202" s="24">
        <v>511702055</v>
      </c>
      <c r="L202" s="24">
        <v>513994178.1252324</v>
      </c>
      <c r="M202" s="24">
        <v>786089048</v>
      </c>
      <c r="N202" s="25">
        <v>65.386253559099998</v>
      </c>
    </row>
    <row r="203" spans="2:14" s="1" customFormat="1" x14ac:dyDescent="0.25">
      <c r="B203" s="22" t="s">
        <v>132</v>
      </c>
      <c r="C203" s="1" t="s">
        <v>166</v>
      </c>
      <c r="E203" s="1" t="s">
        <v>134</v>
      </c>
      <c r="F203" s="1" t="s">
        <v>135</v>
      </c>
      <c r="G203" s="23">
        <v>45278.483981481484</v>
      </c>
      <c r="H203" s="23">
        <v>46849</v>
      </c>
      <c r="I203" s="1" t="s">
        <v>136</v>
      </c>
      <c r="J203" s="24">
        <v>786089048</v>
      </c>
      <c r="K203" s="24">
        <v>511702055</v>
      </c>
      <c r="L203" s="24">
        <v>513994178.1252324</v>
      </c>
      <c r="M203" s="24">
        <v>786089048</v>
      </c>
      <c r="N203" s="25">
        <v>65.386253559099998</v>
      </c>
    </row>
    <row r="204" spans="2:14" s="1" customFormat="1" x14ac:dyDescent="0.25">
      <c r="B204" s="22" t="s">
        <v>132</v>
      </c>
      <c r="C204" s="1" t="s">
        <v>166</v>
      </c>
      <c r="E204" s="1" t="s">
        <v>134</v>
      </c>
      <c r="F204" s="1" t="s">
        <v>135</v>
      </c>
      <c r="G204" s="23">
        <v>45279.605740740742</v>
      </c>
      <c r="H204" s="23">
        <v>45946</v>
      </c>
      <c r="I204" s="1" t="s">
        <v>136</v>
      </c>
      <c r="J204" s="24">
        <v>14513095889</v>
      </c>
      <c r="K204" s="24">
        <v>12210575343</v>
      </c>
      <c r="L204" s="24">
        <v>12252237744.6677</v>
      </c>
      <c r="M204" s="24">
        <v>14513095889</v>
      </c>
      <c r="N204" s="25">
        <v>84.421944417500001</v>
      </c>
    </row>
    <row r="205" spans="2:14" s="1" customFormat="1" x14ac:dyDescent="0.25">
      <c r="B205" s="22" t="s">
        <v>132</v>
      </c>
      <c r="C205" s="1" t="s">
        <v>149</v>
      </c>
      <c r="E205" s="1" t="s">
        <v>134</v>
      </c>
      <c r="F205" s="1" t="s">
        <v>135</v>
      </c>
      <c r="G205" s="23">
        <v>44027.472812500004</v>
      </c>
      <c r="H205" s="23">
        <v>45848</v>
      </c>
      <c r="I205" s="1" t="s">
        <v>136</v>
      </c>
      <c r="J205" s="24">
        <v>2398027391</v>
      </c>
      <c r="K205" s="24">
        <v>1500000000</v>
      </c>
      <c r="L205" s="24">
        <v>1539384158.4709415</v>
      </c>
      <c r="M205" s="24">
        <v>2398027391</v>
      </c>
      <c r="N205" s="25">
        <v>64.1937687721</v>
      </c>
    </row>
    <row r="206" spans="2:14" s="1" customFormat="1" x14ac:dyDescent="0.25">
      <c r="B206" s="22" t="s">
        <v>132</v>
      </c>
      <c r="C206" s="1" t="s">
        <v>149</v>
      </c>
      <c r="E206" s="1" t="s">
        <v>134</v>
      </c>
      <c r="F206" s="1" t="s">
        <v>135</v>
      </c>
      <c r="G206" s="23">
        <v>44707.601967592593</v>
      </c>
      <c r="H206" s="23">
        <v>45435</v>
      </c>
      <c r="I206" s="1" t="s">
        <v>136</v>
      </c>
      <c r="J206" s="24">
        <v>2998630136</v>
      </c>
      <c r="K206" s="24">
        <v>2500000000</v>
      </c>
      <c r="L206" s="24">
        <v>2525840877.1425748</v>
      </c>
      <c r="M206" s="24">
        <v>2998630136</v>
      </c>
      <c r="N206" s="25">
        <v>84.233158561899998</v>
      </c>
    </row>
    <row r="207" spans="2:14" s="1" customFormat="1" x14ac:dyDescent="0.25">
      <c r="B207" s="22" t="s">
        <v>132</v>
      </c>
      <c r="C207" s="1" t="s">
        <v>149</v>
      </c>
      <c r="E207" s="1" t="s">
        <v>134</v>
      </c>
      <c r="F207" s="1" t="s">
        <v>135</v>
      </c>
      <c r="G207" s="23">
        <v>45100.740659722229</v>
      </c>
      <c r="H207" s="23">
        <v>45666</v>
      </c>
      <c r="I207" s="1" t="s">
        <v>136</v>
      </c>
      <c r="J207" s="24">
        <v>1951135271</v>
      </c>
      <c r="K207" s="24">
        <v>1661351027</v>
      </c>
      <c r="L207" s="24">
        <v>1665965883.87392</v>
      </c>
      <c r="M207" s="24">
        <v>1951135271</v>
      </c>
      <c r="N207" s="25">
        <v>85.384437903199995</v>
      </c>
    </row>
    <row r="208" spans="2:14" s="1" customFormat="1" x14ac:dyDescent="0.25">
      <c r="B208" s="22" t="s">
        <v>132</v>
      </c>
      <c r="C208" s="1" t="s">
        <v>225</v>
      </c>
      <c r="E208" s="1" t="s">
        <v>134</v>
      </c>
      <c r="F208" s="1" t="s">
        <v>135</v>
      </c>
      <c r="G208" s="23">
        <v>44442.546875</v>
      </c>
      <c r="H208" s="23">
        <v>46199</v>
      </c>
      <c r="I208" s="1" t="s">
        <v>136</v>
      </c>
      <c r="J208" s="24">
        <v>6262912599</v>
      </c>
      <c r="K208" s="24">
        <v>4256732185</v>
      </c>
      <c r="L208" s="24">
        <v>4166652967.9993596</v>
      </c>
      <c r="M208" s="24">
        <v>6262912599</v>
      </c>
      <c r="N208" s="25">
        <v>66.528997525299999</v>
      </c>
    </row>
    <row r="209" spans="2:14" s="1" customFormat="1" x14ac:dyDescent="0.25">
      <c r="B209" s="22" t="s">
        <v>132</v>
      </c>
      <c r="C209" s="1" t="s">
        <v>225</v>
      </c>
      <c r="E209" s="1" t="s">
        <v>134</v>
      </c>
      <c r="F209" s="1" t="s">
        <v>135</v>
      </c>
      <c r="G209" s="23">
        <v>44543.551215277774</v>
      </c>
      <c r="H209" s="23">
        <v>48026</v>
      </c>
      <c r="I209" s="1" t="s">
        <v>136</v>
      </c>
      <c r="J209" s="24">
        <v>20966438355</v>
      </c>
      <c r="K209" s="24">
        <v>10378934385</v>
      </c>
      <c r="L209" s="24">
        <v>10137099409.9041</v>
      </c>
      <c r="M209" s="24">
        <v>20966438355</v>
      </c>
      <c r="N209" s="25">
        <v>48.349172321300003</v>
      </c>
    </row>
    <row r="210" spans="2:14" s="1" customFormat="1" x14ac:dyDescent="0.25">
      <c r="B210" s="22" t="s">
        <v>132</v>
      </c>
      <c r="C210" s="1" t="s">
        <v>225</v>
      </c>
      <c r="E210" s="1" t="s">
        <v>134</v>
      </c>
      <c r="F210" s="1" t="s">
        <v>135</v>
      </c>
      <c r="G210" s="23">
        <v>44544.437476851846</v>
      </c>
      <c r="H210" s="23">
        <v>48026</v>
      </c>
      <c r="I210" s="1" t="s">
        <v>136</v>
      </c>
      <c r="J210" s="24">
        <v>20966438355</v>
      </c>
      <c r="K210" s="24">
        <v>10382016576</v>
      </c>
      <c r="L210" s="24">
        <v>10137096695.426399</v>
      </c>
      <c r="M210" s="24">
        <v>20966438355</v>
      </c>
      <c r="N210" s="25">
        <v>48.349159374599999</v>
      </c>
    </row>
    <row r="211" spans="2:14" s="1" customFormat="1" x14ac:dyDescent="0.25">
      <c r="B211" s="22" t="s">
        <v>132</v>
      </c>
      <c r="C211" s="1" t="s">
        <v>225</v>
      </c>
      <c r="E211" s="1" t="s">
        <v>134</v>
      </c>
      <c r="F211" s="1" t="s">
        <v>135</v>
      </c>
      <c r="G211" s="23">
        <v>44957.537511574075</v>
      </c>
      <c r="H211" s="23">
        <v>46931</v>
      </c>
      <c r="I211" s="1" t="s">
        <v>136</v>
      </c>
      <c r="J211" s="24">
        <v>7938133021</v>
      </c>
      <c r="K211" s="24">
        <v>5091350183</v>
      </c>
      <c r="L211" s="24">
        <v>5041795281.2945004</v>
      </c>
      <c r="M211" s="24">
        <v>7938133021</v>
      </c>
      <c r="N211" s="25">
        <v>63.5136154554</v>
      </c>
    </row>
    <row r="212" spans="2:14" s="1" customFormat="1" x14ac:dyDescent="0.25">
      <c r="B212" s="22" t="s">
        <v>132</v>
      </c>
      <c r="C212" s="1" t="s">
        <v>225</v>
      </c>
      <c r="E212" s="1" t="s">
        <v>134</v>
      </c>
      <c r="F212" s="1" t="s">
        <v>135</v>
      </c>
      <c r="G212" s="23">
        <v>45020.618368055555</v>
      </c>
      <c r="H212" s="23">
        <v>48026</v>
      </c>
      <c r="I212" s="1" t="s">
        <v>136</v>
      </c>
      <c r="J212" s="24">
        <v>19181010279</v>
      </c>
      <c r="K212" s="24">
        <v>10095422031</v>
      </c>
      <c r="L212" s="24">
        <v>10084590856.9282</v>
      </c>
      <c r="M212" s="24">
        <v>19181010279</v>
      </c>
      <c r="N212" s="25">
        <v>52.575910811</v>
      </c>
    </row>
    <row r="213" spans="2:14" s="1" customFormat="1" x14ac:dyDescent="0.25">
      <c r="B213" s="22" t="s">
        <v>132</v>
      </c>
      <c r="C213" s="1" t="s">
        <v>225</v>
      </c>
      <c r="E213" s="1" t="s">
        <v>134</v>
      </c>
      <c r="F213" s="1" t="s">
        <v>135</v>
      </c>
      <c r="G213" s="23">
        <v>45148.667245370365</v>
      </c>
      <c r="H213" s="23">
        <v>46202</v>
      </c>
      <c r="I213" s="1" t="s">
        <v>136</v>
      </c>
      <c r="J213" s="24">
        <v>353025005</v>
      </c>
      <c r="K213" s="24">
        <v>273108698</v>
      </c>
      <c r="L213" s="24">
        <v>270242398.98935527</v>
      </c>
      <c r="M213" s="24">
        <v>353025005</v>
      </c>
      <c r="N213" s="25">
        <v>76.5504978859</v>
      </c>
    </row>
    <row r="214" spans="2:14" s="1" customFormat="1" x14ac:dyDescent="0.25">
      <c r="B214" s="22" t="s">
        <v>132</v>
      </c>
      <c r="C214" s="1" t="s">
        <v>150</v>
      </c>
      <c r="E214" s="1" t="s">
        <v>134</v>
      </c>
      <c r="F214" s="1" t="s">
        <v>135</v>
      </c>
      <c r="G214" s="23">
        <v>44558.493252314816</v>
      </c>
      <c r="H214" s="23">
        <v>47106</v>
      </c>
      <c r="I214" s="1" t="s">
        <v>136</v>
      </c>
      <c r="J214" s="24">
        <v>8193726032</v>
      </c>
      <c r="K214" s="24">
        <v>5000000002</v>
      </c>
      <c r="L214" s="24">
        <v>5006192786.6513205</v>
      </c>
      <c r="M214" s="24">
        <v>8193726032</v>
      </c>
      <c r="N214" s="25">
        <v>61.097878634200001</v>
      </c>
    </row>
    <row r="215" spans="2:14" s="1" customFormat="1" x14ac:dyDescent="0.25">
      <c r="B215" s="22" t="s">
        <v>132</v>
      </c>
      <c r="C215" s="1" t="s">
        <v>199</v>
      </c>
      <c r="E215" s="1" t="s">
        <v>134</v>
      </c>
      <c r="F215" s="1" t="s">
        <v>135</v>
      </c>
      <c r="G215" s="23">
        <v>45196.524305555555</v>
      </c>
      <c r="H215" s="23">
        <v>46834</v>
      </c>
      <c r="I215" s="1" t="s">
        <v>136</v>
      </c>
      <c r="J215" s="24">
        <v>19091267126</v>
      </c>
      <c r="K215" s="24">
        <v>12500000000</v>
      </c>
      <c r="L215" s="24">
        <v>12515874709.476601</v>
      </c>
      <c r="M215" s="24">
        <v>19091267126</v>
      </c>
      <c r="N215" s="25">
        <v>65.558114225099999</v>
      </c>
    </row>
    <row r="216" spans="2:14" s="1" customFormat="1" x14ac:dyDescent="0.25">
      <c r="B216" s="22" t="s">
        <v>132</v>
      </c>
      <c r="C216" s="1" t="s">
        <v>199</v>
      </c>
      <c r="E216" s="1" t="s">
        <v>134</v>
      </c>
      <c r="F216" s="1" t="s">
        <v>135</v>
      </c>
      <c r="G216" s="23">
        <v>45196.528113425928</v>
      </c>
      <c r="H216" s="23">
        <v>46834</v>
      </c>
      <c r="I216" s="1" t="s">
        <v>136</v>
      </c>
      <c r="J216" s="24">
        <v>76365068</v>
      </c>
      <c r="K216" s="24">
        <v>50000000</v>
      </c>
      <c r="L216" s="24">
        <v>50063498.466681741</v>
      </c>
      <c r="M216" s="24">
        <v>76365068</v>
      </c>
      <c r="N216" s="25">
        <v>65.558114171599996</v>
      </c>
    </row>
    <row r="217" spans="2:14" s="1" customFormat="1" x14ac:dyDescent="0.25">
      <c r="B217" s="22" t="s">
        <v>132</v>
      </c>
      <c r="C217" s="1" t="s">
        <v>199</v>
      </c>
      <c r="E217" s="1" t="s">
        <v>134</v>
      </c>
      <c r="F217" s="1" t="s">
        <v>135</v>
      </c>
      <c r="G217" s="23">
        <v>45239.391585648147</v>
      </c>
      <c r="H217" s="23">
        <v>46695</v>
      </c>
      <c r="I217" s="1" t="s">
        <v>136</v>
      </c>
      <c r="J217" s="24">
        <v>14447780816</v>
      </c>
      <c r="K217" s="24">
        <v>10000000001</v>
      </c>
      <c r="L217" s="24">
        <v>10157915387.6759</v>
      </c>
      <c r="M217" s="24">
        <v>14447780816</v>
      </c>
      <c r="N217" s="25">
        <v>70.307789944000007</v>
      </c>
    </row>
    <row r="218" spans="2:14" s="1" customFormat="1" x14ac:dyDescent="0.25">
      <c r="B218" s="22" t="s">
        <v>132</v>
      </c>
      <c r="C218" s="1" t="s">
        <v>199</v>
      </c>
      <c r="E218" s="1" t="s">
        <v>134</v>
      </c>
      <c r="F218" s="1" t="s">
        <v>135</v>
      </c>
      <c r="G218" s="23">
        <v>45258.668981481482</v>
      </c>
      <c r="H218" s="23">
        <v>46834</v>
      </c>
      <c r="I218" s="1" t="s">
        <v>136</v>
      </c>
      <c r="J218" s="24">
        <v>42764446</v>
      </c>
      <c r="K218" s="24">
        <v>28600850</v>
      </c>
      <c r="L218" s="24">
        <v>28079402.279731158</v>
      </c>
      <c r="M218" s="24">
        <v>42764446</v>
      </c>
      <c r="N218" s="25">
        <v>65.660624434900001</v>
      </c>
    </row>
    <row r="219" spans="2:14" s="1" customFormat="1" x14ac:dyDescent="0.25">
      <c r="B219" s="22" t="s">
        <v>132</v>
      </c>
      <c r="C219" s="1" t="s">
        <v>199</v>
      </c>
      <c r="E219" s="1" t="s">
        <v>134</v>
      </c>
      <c r="F219" s="1" t="s">
        <v>135</v>
      </c>
      <c r="G219" s="23">
        <v>45259.389641203699</v>
      </c>
      <c r="H219" s="23">
        <v>47059</v>
      </c>
      <c r="I219" s="1" t="s">
        <v>136</v>
      </c>
      <c r="J219" s="24">
        <v>15734246580</v>
      </c>
      <c r="K219" s="24">
        <v>10263013699</v>
      </c>
      <c r="L219" s="24">
        <v>10360836779.0077</v>
      </c>
      <c r="M219" s="24">
        <v>15734246580</v>
      </c>
      <c r="N219" s="25">
        <v>65.848953912900001</v>
      </c>
    </row>
    <row r="220" spans="2:14" s="1" customFormat="1" x14ac:dyDescent="0.25">
      <c r="B220" s="22" t="s">
        <v>132</v>
      </c>
      <c r="C220" s="1" t="s">
        <v>199</v>
      </c>
      <c r="E220" s="1" t="s">
        <v>134</v>
      </c>
      <c r="F220" s="1" t="s">
        <v>135</v>
      </c>
      <c r="G220" s="23">
        <v>45260.351493055561</v>
      </c>
      <c r="H220" s="23">
        <v>47059</v>
      </c>
      <c r="I220" s="1" t="s">
        <v>136</v>
      </c>
      <c r="J220" s="24">
        <v>7867123280</v>
      </c>
      <c r="K220" s="24">
        <v>5133082195</v>
      </c>
      <c r="L220" s="24">
        <v>5180471539.7551203</v>
      </c>
      <c r="M220" s="24">
        <v>7867123280</v>
      </c>
      <c r="N220" s="25">
        <v>65.849629596200003</v>
      </c>
    </row>
    <row r="221" spans="2:14" s="1" customFormat="1" x14ac:dyDescent="0.25">
      <c r="B221" s="22" t="s">
        <v>132</v>
      </c>
      <c r="C221" s="1" t="s">
        <v>199</v>
      </c>
      <c r="E221" s="1" t="s">
        <v>134</v>
      </c>
      <c r="F221" s="1" t="s">
        <v>135</v>
      </c>
      <c r="G221" s="23">
        <v>45273.63181712963</v>
      </c>
      <c r="H221" s="23">
        <v>46877</v>
      </c>
      <c r="I221" s="1" t="s">
        <v>136</v>
      </c>
      <c r="J221" s="24">
        <v>376776718</v>
      </c>
      <c r="K221" s="24">
        <v>252631503</v>
      </c>
      <c r="L221" s="24">
        <v>254023354.69857404</v>
      </c>
      <c r="M221" s="24">
        <v>376776718</v>
      </c>
      <c r="N221" s="25">
        <v>67.420130428199997</v>
      </c>
    </row>
    <row r="222" spans="2:14" s="1" customFormat="1" x14ac:dyDescent="0.25">
      <c r="B222" s="22" t="s">
        <v>132</v>
      </c>
      <c r="C222" s="1" t="s">
        <v>199</v>
      </c>
      <c r="E222" s="1" t="s">
        <v>134</v>
      </c>
      <c r="F222" s="1" t="s">
        <v>135</v>
      </c>
      <c r="G222" s="23">
        <v>45273.631851851853</v>
      </c>
      <c r="H222" s="23">
        <v>46877</v>
      </c>
      <c r="I222" s="1" t="s">
        <v>136</v>
      </c>
      <c r="J222" s="24">
        <v>376776718</v>
      </c>
      <c r="K222" s="24">
        <v>252631503</v>
      </c>
      <c r="L222" s="24">
        <v>254023354.69857404</v>
      </c>
      <c r="M222" s="24">
        <v>376776718</v>
      </c>
      <c r="N222" s="25">
        <v>67.420130428199997</v>
      </c>
    </row>
    <row r="223" spans="2:14" s="1" customFormat="1" x14ac:dyDescent="0.25">
      <c r="B223" s="22" t="s">
        <v>132</v>
      </c>
      <c r="C223" s="1" t="s">
        <v>199</v>
      </c>
      <c r="E223" s="1" t="s">
        <v>134</v>
      </c>
      <c r="F223" s="1" t="s">
        <v>135</v>
      </c>
      <c r="G223" s="23">
        <v>45273.631863425922</v>
      </c>
      <c r="H223" s="23">
        <v>46877</v>
      </c>
      <c r="I223" s="1" t="s">
        <v>136</v>
      </c>
      <c r="J223" s="24">
        <v>376776718</v>
      </c>
      <c r="K223" s="24">
        <v>252631503</v>
      </c>
      <c r="L223" s="24">
        <v>254023354.69857404</v>
      </c>
      <c r="M223" s="24">
        <v>376776718</v>
      </c>
      <c r="N223" s="25">
        <v>67.420130428199997</v>
      </c>
    </row>
    <row r="224" spans="2:14" s="1" customFormat="1" x14ac:dyDescent="0.25">
      <c r="B224" s="22" t="s">
        <v>132</v>
      </c>
      <c r="C224" s="1" t="s">
        <v>199</v>
      </c>
      <c r="E224" s="1" t="s">
        <v>134</v>
      </c>
      <c r="F224" s="1" t="s">
        <v>135</v>
      </c>
      <c r="G224" s="23">
        <v>45273.631886574076</v>
      </c>
      <c r="H224" s="23">
        <v>46877</v>
      </c>
      <c r="I224" s="1" t="s">
        <v>136</v>
      </c>
      <c r="J224" s="24">
        <v>376776718</v>
      </c>
      <c r="K224" s="24">
        <v>252631503</v>
      </c>
      <c r="L224" s="24">
        <v>254023354.69857404</v>
      </c>
      <c r="M224" s="24">
        <v>376776718</v>
      </c>
      <c r="N224" s="25">
        <v>67.420130428199997</v>
      </c>
    </row>
    <row r="225" spans="2:14" s="1" customFormat="1" x14ac:dyDescent="0.25">
      <c r="B225" s="22" t="s">
        <v>132</v>
      </c>
      <c r="C225" s="1" t="s">
        <v>199</v>
      </c>
      <c r="E225" s="1" t="s">
        <v>134</v>
      </c>
      <c r="F225" s="1" t="s">
        <v>135</v>
      </c>
      <c r="G225" s="23">
        <v>45273.632094907407</v>
      </c>
      <c r="H225" s="23">
        <v>46877</v>
      </c>
      <c r="I225" s="1" t="s">
        <v>136</v>
      </c>
      <c r="J225" s="24">
        <v>376776718</v>
      </c>
      <c r="K225" s="24">
        <v>252631503</v>
      </c>
      <c r="L225" s="24">
        <v>254023354.69857404</v>
      </c>
      <c r="M225" s="24">
        <v>376776718</v>
      </c>
      <c r="N225" s="25">
        <v>67.420130428199997</v>
      </c>
    </row>
    <row r="226" spans="2:14" s="1" customFormat="1" x14ac:dyDescent="0.25">
      <c r="B226" s="22" t="s">
        <v>132</v>
      </c>
      <c r="C226" s="1" t="s">
        <v>152</v>
      </c>
      <c r="E226" s="1" t="s">
        <v>134</v>
      </c>
      <c r="F226" s="1" t="s">
        <v>135</v>
      </c>
      <c r="G226" s="23">
        <v>44533.495092592595</v>
      </c>
      <c r="H226" s="23">
        <v>47080</v>
      </c>
      <c r="I226" s="1" t="s">
        <v>136</v>
      </c>
      <c r="J226" s="24">
        <v>10261486300</v>
      </c>
      <c r="K226" s="24">
        <v>5695378219</v>
      </c>
      <c r="L226" s="24">
        <v>5743393504.17243</v>
      </c>
      <c r="M226" s="24">
        <v>10261486300</v>
      </c>
      <c r="N226" s="25">
        <v>55.970386124000001</v>
      </c>
    </row>
    <row r="227" spans="2:14" s="1" customFormat="1" x14ac:dyDescent="0.25">
      <c r="B227" s="22" t="s">
        <v>132</v>
      </c>
      <c r="C227" s="1" t="s">
        <v>152</v>
      </c>
      <c r="E227" s="1" t="s">
        <v>134</v>
      </c>
      <c r="F227" s="1" t="s">
        <v>135</v>
      </c>
      <c r="G227" s="23">
        <v>44782.423310185179</v>
      </c>
      <c r="H227" s="23">
        <v>46416</v>
      </c>
      <c r="I227" s="1" t="s">
        <v>136</v>
      </c>
      <c r="J227" s="24">
        <v>601415889</v>
      </c>
      <c r="K227" s="24">
        <v>400859178</v>
      </c>
      <c r="L227" s="24">
        <v>407459760.1093325</v>
      </c>
      <c r="M227" s="24">
        <v>601415889</v>
      </c>
      <c r="N227" s="25">
        <v>67.750082357599993</v>
      </c>
    </row>
    <row r="228" spans="2:14" s="1" customFormat="1" x14ac:dyDescent="0.25">
      <c r="B228" s="22" t="s">
        <v>132</v>
      </c>
      <c r="C228" s="1" t="s">
        <v>152</v>
      </c>
      <c r="E228" s="1" t="s">
        <v>134</v>
      </c>
      <c r="F228" s="1" t="s">
        <v>135</v>
      </c>
      <c r="G228" s="23">
        <v>44796.471608796295</v>
      </c>
      <c r="H228" s="23">
        <v>46416</v>
      </c>
      <c r="I228" s="1" t="s">
        <v>136</v>
      </c>
      <c r="J228" s="24">
        <v>300707953</v>
      </c>
      <c r="K228" s="24">
        <v>201288766</v>
      </c>
      <c r="L228" s="24">
        <v>203736009.55261505</v>
      </c>
      <c r="M228" s="24">
        <v>300707953</v>
      </c>
      <c r="N228" s="25">
        <v>67.752118798300003</v>
      </c>
    </row>
    <row r="229" spans="2:14" s="1" customFormat="1" x14ac:dyDescent="0.25">
      <c r="B229" s="22" t="s">
        <v>132</v>
      </c>
      <c r="C229" s="1" t="s">
        <v>152</v>
      </c>
      <c r="E229" s="1" t="s">
        <v>134</v>
      </c>
      <c r="F229" s="1" t="s">
        <v>135</v>
      </c>
      <c r="G229" s="23">
        <v>44804.622453703712</v>
      </c>
      <c r="H229" s="23">
        <v>48176</v>
      </c>
      <c r="I229" s="1" t="s">
        <v>136</v>
      </c>
      <c r="J229" s="24">
        <v>554241646</v>
      </c>
      <c r="K229" s="24">
        <v>260000002</v>
      </c>
      <c r="L229" s="24">
        <v>262593343.98814571</v>
      </c>
      <c r="M229" s="24">
        <v>554241646</v>
      </c>
      <c r="N229" s="25">
        <v>47.378854671699997</v>
      </c>
    </row>
    <row r="230" spans="2:14" s="1" customFormat="1" x14ac:dyDescent="0.25">
      <c r="B230" s="22" t="s">
        <v>132</v>
      </c>
      <c r="C230" s="1" t="s">
        <v>152</v>
      </c>
      <c r="E230" s="1" t="s">
        <v>134</v>
      </c>
      <c r="F230" s="1" t="s">
        <v>135</v>
      </c>
      <c r="G230" s="23">
        <v>44823.603761574079</v>
      </c>
      <c r="H230" s="23">
        <v>46526</v>
      </c>
      <c r="I230" s="1" t="s">
        <v>136</v>
      </c>
      <c r="J230" s="24">
        <v>27902518352</v>
      </c>
      <c r="K230" s="24">
        <v>17942067947</v>
      </c>
      <c r="L230" s="24">
        <v>18017424568.606998</v>
      </c>
      <c r="M230" s="24">
        <v>27902518352</v>
      </c>
      <c r="N230" s="25">
        <v>64.572754119600006</v>
      </c>
    </row>
    <row r="231" spans="2:14" s="1" customFormat="1" x14ac:dyDescent="0.25">
      <c r="B231" s="22" t="s">
        <v>132</v>
      </c>
      <c r="C231" s="1" t="s">
        <v>152</v>
      </c>
      <c r="E231" s="1" t="s">
        <v>134</v>
      </c>
      <c r="F231" s="1" t="s">
        <v>135</v>
      </c>
      <c r="G231" s="23">
        <v>44823.607881944445</v>
      </c>
      <c r="H231" s="23">
        <v>46890</v>
      </c>
      <c r="I231" s="1" t="s">
        <v>136</v>
      </c>
      <c r="J231" s="24">
        <v>3524067698</v>
      </c>
      <c r="K231" s="24">
        <v>2037696493</v>
      </c>
      <c r="L231" s="24">
        <v>2046966256.0236127</v>
      </c>
      <c r="M231" s="24">
        <v>3524067698</v>
      </c>
      <c r="N231" s="25">
        <v>58.085327282000002</v>
      </c>
    </row>
    <row r="232" spans="2:14" s="1" customFormat="1" x14ac:dyDescent="0.25">
      <c r="B232" s="22" t="s">
        <v>132</v>
      </c>
      <c r="C232" s="1" t="s">
        <v>152</v>
      </c>
      <c r="E232" s="1" t="s">
        <v>134</v>
      </c>
      <c r="F232" s="1" t="s">
        <v>135</v>
      </c>
      <c r="G232" s="23">
        <v>44992.722291666672</v>
      </c>
      <c r="H232" s="23">
        <v>47080</v>
      </c>
      <c r="I232" s="1" t="s">
        <v>136</v>
      </c>
      <c r="J232" s="24">
        <v>8297189</v>
      </c>
      <c r="K232" s="24">
        <v>5007877</v>
      </c>
      <c r="L232" s="24">
        <v>5046927.5668118717</v>
      </c>
      <c r="M232" s="24">
        <v>8297189</v>
      </c>
      <c r="N232" s="25">
        <v>60.826956777900001</v>
      </c>
    </row>
    <row r="233" spans="2:14" s="1" customFormat="1" x14ac:dyDescent="0.25">
      <c r="B233" s="22" t="s">
        <v>132</v>
      </c>
      <c r="C233" s="1" t="s">
        <v>152</v>
      </c>
      <c r="E233" s="1" t="s">
        <v>134</v>
      </c>
      <c r="F233" s="1" t="s">
        <v>135</v>
      </c>
      <c r="G233" s="23">
        <v>45162.599155092597</v>
      </c>
      <c r="H233" s="23">
        <v>45834</v>
      </c>
      <c r="I233" s="1" t="s">
        <v>136</v>
      </c>
      <c r="J233" s="24">
        <v>9757589039</v>
      </c>
      <c r="K233" s="24">
        <v>8137424657</v>
      </c>
      <c r="L233" s="24">
        <v>8010085648.3354702</v>
      </c>
      <c r="M233" s="24">
        <v>9757589039</v>
      </c>
      <c r="N233" s="25">
        <v>82.090828137200006</v>
      </c>
    </row>
    <row r="234" spans="2:14" s="1" customFormat="1" x14ac:dyDescent="0.25">
      <c r="B234" s="22" t="s">
        <v>132</v>
      </c>
      <c r="C234" s="1" t="s">
        <v>152</v>
      </c>
      <c r="E234" s="1" t="s">
        <v>134</v>
      </c>
      <c r="F234" s="1" t="s">
        <v>135</v>
      </c>
      <c r="G234" s="23">
        <v>45243.614131944443</v>
      </c>
      <c r="H234" s="23">
        <v>46562</v>
      </c>
      <c r="I234" s="1" t="s">
        <v>136</v>
      </c>
      <c r="J234" s="24">
        <v>3707385127</v>
      </c>
      <c r="K234" s="24">
        <v>2582097437</v>
      </c>
      <c r="L234" s="24">
        <v>2545646183.4439392</v>
      </c>
      <c r="M234" s="24">
        <v>3707385127</v>
      </c>
      <c r="N234" s="25">
        <v>68.664195821099995</v>
      </c>
    </row>
    <row r="235" spans="2:14" s="1" customFormat="1" x14ac:dyDescent="0.25">
      <c r="B235" s="22" t="s">
        <v>132</v>
      </c>
      <c r="C235" s="1" t="s">
        <v>152</v>
      </c>
      <c r="E235" s="1" t="s">
        <v>134</v>
      </c>
      <c r="F235" s="1" t="s">
        <v>135</v>
      </c>
      <c r="G235" s="23">
        <v>45258.653877314813</v>
      </c>
      <c r="H235" s="23">
        <v>47080</v>
      </c>
      <c r="I235" s="1" t="s">
        <v>136</v>
      </c>
      <c r="J235" s="24">
        <v>8010477</v>
      </c>
      <c r="K235" s="24">
        <v>5140205</v>
      </c>
      <c r="L235" s="24">
        <v>5046878.1955698775</v>
      </c>
      <c r="M235" s="24">
        <v>8010477</v>
      </c>
      <c r="N235" s="25">
        <v>63.003466529800001</v>
      </c>
    </row>
    <row r="236" spans="2:14" s="1" customFormat="1" x14ac:dyDescent="0.25">
      <c r="B236" s="22" t="s">
        <v>132</v>
      </c>
      <c r="C236" s="1" t="s">
        <v>152</v>
      </c>
      <c r="E236" s="1" t="s">
        <v>134</v>
      </c>
      <c r="F236" s="1" t="s">
        <v>135</v>
      </c>
      <c r="G236" s="23">
        <v>45286.465590277781</v>
      </c>
      <c r="H236" s="23">
        <v>47290</v>
      </c>
      <c r="I236" s="1" t="s">
        <v>136</v>
      </c>
      <c r="J236" s="24">
        <v>8096693145</v>
      </c>
      <c r="K236" s="24">
        <v>4750287671</v>
      </c>
      <c r="L236" s="24">
        <v>4606603030.3395004</v>
      </c>
      <c r="M236" s="24">
        <v>8096693145</v>
      </c>
      <c r="N236" s="25">
        <v>56.894869891200003</v>
      </c>
    </row>
    <row r="237" spans="2:14" s="1" customFormat="1" x14ac:dyDescent="0.25">
      <c r="B237" s="22" t="s">
        <v>132</v>
      </c>
      <c r="C237" s="1" t="s">
        <v>187</v>
      </c>
      <c r="E237" s="1" t="s">
        <v>134</v>
      </c>
      <c r="F237" s="1" t="s">
        <v>135</v>
      </c>
      <c r="G237" s="23">
        <v>43224.557789351849</v>
      </c>
      <c r="H237" s="23">
        <v>45379</v>
      </c>
      <c r="I237" s="1" t="s">
        <v>136</v>
      </c>
      <c r="J237" s="24">
        <v>45540816</v>
      </c>
      <c r="K237" s="24">
        <v>24989598</v>
      </c>
      <c r="L237" s="24">
        <v>24070820.964799676</v>
      </c>
      <c r="M237" s="24">
        <v>45540816</v>
      </c>
      <c r="N237" s="25">
        <v>52.855488941600001</v>
      </c>
    </row>
    <row r="238" spans="2:14" s="1" customFormat="1" x14ac:dyDescent="0.25">
      <c r="B238" s="22" t="s">
        <v>132</v>
      </c>
      <c r="C238" s="1" t="s">
        <v>187</v>
      </c>
      <c r="E238" s="1" t="s">
        <v>134</v>
      </c>
      <c r="F238" s="1" t="s">
        <v>135</v>
      </c>
      <c r="G238" s="23">
        <v>43227.534953703704</v>
      </c>
      <c r="H238" s="23">
        <v>45379</v>
      </c>
      <c r="I238" s="1" t="s">
        <v>136</v>
      </c>
      <c r="J238" s="24">
        <v>195446032</v>
      </c>
      <c r="K238" s="24">
        <v>107393020</v>
      </c>
      <c r="L238" s="24">
        <v>103305244.62729856</v>
      </c>
      <c r="M238" s="24">
        <v>195446032</v>
      </c>
      <c r="N238" s="25">
        <v>52.856148354699997</v>
      </c>
    </row>
    <row r="239" spans="2:14" s="1" customFormat="1" x14ac:dyDescent="0.25">
      <c r="B239" s="22" t="s">
        <v>132</v>
      </c>
      <c r="C239" s="1" t="s">
        <v>187</v>
      </c>
      <c r="E239" s="1" t="s">
        <v>134</v>
      </c>
      <c r="F239" s="1" t="s">
        <v>135</v>
      </c>
      <c r="G239" s="23">
        <v>43236.659467592595</v>
      </c>
      <c r="H239" s="23">
        <v>46044</v>
      </c>
      <c r="I239" s="1" t="s">
        <v>136</v>
      </c>
      <c r="J239" s="24">
        <v>14303693</v>
      </c>
      <c r="K239" s="24">
        <v>7033503</v>
      </c>
      <c r="L239" s="24">
        <v>7170217.4743755171</v>
      </c>
      <c r="M239" s="24">
        <v>14303693</v>
      </c>
      <c r="N239" s="25">
        <v>50.128435183699999</v>
      </c>
    </row>
    <row r="240" spans="2:14" s="1" customFormat="1" x14ac:dyDescent="0.25">
      <c r="B240" s="22" t="s">
        <v>132</v>
      </c>
      <c r="C240" s="1" t="s">
        <v>187</v>
      </c>
      <c r="E240" s="1" t="s">
        <v>134</v>
      </c>
      <c r="F240" s="1" t="s">
        <v>135</v>
      </c>
      <c r="G240" s="23">
        <v>43266.651678240742</v>
      </c>
      <c r="H240" s="23">
        <v>45454</v>
      </c>
      <c r="I240" s="1" t="s">
        <v>136</v>
      </c>
      <c r="J240" s="24">
        <v>13248512</v>
      </c>
      <c r="K240" s="24">
        <v>7747319</v>
      </c>
      <c r="L240" s="24">
        <v>7288295.4773535496</v>
      </c>
      <c r="M240" s="24">
        <v>13248512</v>
      </c>
      <c r="N240" s="25">
        <v>55.012181574499998</v>
      </c>
    </row>
    <row r="241" spans="2:14" s="1" customFormat="1" x14ac:dyDescent="0.25">
      <c r="B241" s="22" t="s">
        <v>132</v>
      </c>
      <c r="C241" s="1" t="s">
        <v>187</v>
      </c>
      <c r="E241" s="1" t="s">
        <v>134</v>
      </c>
      <c r="F241" s="1" t="s">
        <v>135</v>
      </c>
      <c r="G241" s="23">
        <v>43280.509097222224</v>
      </c>
      <c r="H241" s="23">
        <v>46114</v>
      </c>
      <c r="I241" s="1" t="s">
        <v>136</v>
      </c>
      <c r="J241" s="24">
        <v>1223999992</v>
      </c>
      <c r="K241" s="24">
        <v>618427966</v>
      </c>
      <c r="L241" s="24">
        <v>600849473.72934949</v>
      </c>
      <c r="M241" s="24">
        <v>1223999992</v>
      </c>
      <c r="N241" s="25">
        <v>49.0890096125</v>
      </c>
    </row>
    <row r="242" spans="2:14" s="1" customFormat="1" x14ac:dyDescent="0.25">
      <c r="B242" s="22" t="s">
        <v>132</v>
      </c>
      <c r="C242" s="1" t="s">
        <v>187</v>
      </c>
      <c r="E242" s="1" t="s">
        <v>134</v>
      </c>
      <c r="F242" s="1" t="s">
        <v>135</v>
      </c>
      <c r="G242" s="23">
        <v>43283.543958333328</v>
      </c>
      <c r="H242" s="23">
        <v>46114</v>
      </c>
      <c r="I242" s="1" t="s">
        <v>136</v>
      </c>
      <c r="J242" s="24">
        <v>14280008</v>
      </c>
      <c r="K242" s="24">
        <v>7222472</v>
      </c>
      <c r="L242" s="24">
        <v>7009866.1290805135</v>
      </c>
      <c r="M242" s="24">
        <v>14280008</v>
      </c>
      <c r="N242" s="25">
        <v>49.088670882300001</v>
      </c>
    </row>
    <row r="243" spans="2:14" s="1" customFormat="1" x14ac:dyDescent="0.25">
      <c r="B243" s="22" t="s">
        <v>132</v>
      </c>
      <c r="C243" s="1" t="s">
        <v>187</v>
      </c>
      <c r="E243" s="1" t="s">
        <v>134</v>
      </c>
      <c r="F243" s="1" t="s">
        <v>135</v>
      </c>
      <c r="G243" s="23">
        <v>43290.631782407407</v>
      </c>
      <c r="H243" s="23">
        <v>46114</v>
      </c>
      <c r="I243" s="1" t="s">
        <v>136</v>
      </c>
      <c r="J243" s="24">
        <v>38144185</v>
      </c>
      <c r="K243" s="24">
        <v>19033836</v>
      </c>
      <c r="L243" s="24">
        <v>19026270.736375272</v>
      </c>
      <c r="M243" s="24">
        <v>38144185</v>
      </c>
      <c r="N243" s="25">
        <v>49.879872217399999</v>
      </c>
    </row>
    <row r="244" spans="2:14" s="1" customFormat="1" x14ac:dyDescent="0.25">
      <c r="B244" s="22" t="s">
        <v>132</v>
      </c>
      <c r="C244" s="1" t="s">
        <v>187</v>
      </c>
      <c r="E244" s="1" t="s">
        <v>134</v>
      </c>
      <c r="F244" s="1" t="s">
        <v>135</v>
      </c>
      <c r="G244" s="23">
        <v>43297.649618055555</v>
      </c>
      <c r="H244" s="23">
        <v>46114</v>
      </c>
      <c r="I244" s="1" t="s">
        <v>136</v>
      </c>
      <c r="J244" s="24">
        <v>138523641</v>
      </c>
      <c r="K244" s="24">
        <v>69294904</v>
      </c>
      <c r="L244" s="24">
        <v>69096293.7187576</v>
      </c>
      <c r="M244" s="24">
        <v>138523641</v>
      </c>
      <c r="N244" s="25">
        <v>49.880506475300002</v>
      </c>
    </row>
    <row r="245" spans="2:14" s="1" customFormat="1" x14ac:dyDescent="0.25">
      <c r="B245" s="22" t="s">
        <v>132</v>
      </c>
      <c r="C245" s="1" t="s">
        <v>187</v>
      </c>
      <c r="E245" s="1" t="s">
        <v>134</v>
      </c>
      <c r="F245" s="1" t="s">
        <v>135</v>
      </c>
      <c r="G245" s="23">
        <v>43298.619155092594</v>
      </c>
      <c r="H245" s="23">
        <v>46114</v>
      </c>
      <c r="I245" s="1" t="s">
        <v>136</v>
      </c>
      <c r="J245" s="24">
        <v>160607131</v>
      </c>
      <c r="K245" s="24">
        <v>80370412</v>
      </c>
      <c r="L245" s="24">
        <v>80111777.655950084</v>
      </c>
      <c r="M245" s="24">
        <v>160607131</v>
      </c>
      <c r="N245" s="25">
        <v>49.880585723199999</v>
      </c>
    </row>
    <row r="246" spans="2:14" s="1" customFormat="1" x14ac:dyDescent="0.25">
      <c r="B246" s="22" t="s">
        <v>132</v>
      </c>
      <c r="C246" s="1" t="s">
        <v>187</v>
      </c>
      <c r="E246" s="1" t="s">
        <v>134</v>
      </c>
      <c r="F246" s="1" t="s">
        <v>135</v>
      </c>
      <c r="G246" s="23">
        <v>43299.558356481481</v>
      </c>
      <c r="H246" s="23">
        <v>46114</v>
      </c>
      <c r="I246" s="1" t="s">
        <v>136</v>
      </c>
      <c r="J246" s="24">
        <v>130493280</v>
      </c>
      <c r="K246" s="24">
        <v>65324110</v>
      </c>
      <c r="L246" s="24">
        <v>65090924.458910048</v>
      </c>
      <c r="M246" s="24">
        <v>130493280</v>
      </c>
      <c r="N246" s="25">
        <v>49.8806716016</v>
      </c>
    </row>
    <row r="247" spans="2:14" s="1" customFormat="1" x14ac:dyDescent="0.25">
      <c r="B247" s="22" t="s">
        <v>132</v>
      </c>
      <c r="C247" s="1" t="s">
        <v>187</v>
      </c>
      <c r="E247" s="1" t="s">
        <v>134</v>
      </c>
      <c r="F247" s="1" t="s">
        <v>135</v>
      </c>
      <c r="G247" s="23">
        <v>43301.63731481482</v>
      </c>
      <c r="H247" s="23">
        <v>45708</v>
      </c>
      <c r="I247" s="1" t="s">
        <v>136</v>
      </c>
      <c r="J247" s="24">
        <v>51505306</v>
      </c>
      <c r="K247" s="24">
        <v>27119384</v>
      </c>
      <c r="L247" s="24">
        <v>25794293.473088555</v>
      </c>
      <c r="M247" s="24">
        <v>51505306</v>
      </c>
      <c r="N247" s="25">
        <v>50.080846958000002</v>
      </c>
    </row>
    <row r="248" spans="2:14" s="1" customFormat="1" x14ac:dyDescent="0.25">
      <c r="B248" s="22" t="s">
        <v>132</v>
      </c>
      <c r="C248" s="1" t="s">
        <v>187</v>
      </c>
      <c r="E248" s="1" t="s">
        <v>134</v>
      </c>
      <c r="F248" s="1" t="s">
        <v>135</v>
      </c>
      <c r="G248" s="23">
        <v>43334.606342592597</v>
      </c>
      <c r="H248" s="23">
        <v>46077</v>
      </c>
      <c r="I248" s="1" t="s">
        <v>136</v>
      </c>
      <c r="J248" s="24">
        <v>19944119</v>
      </c>
      <c r="K248" s="24">
        <v>10174519</v>
      </c>
      <c r="L248" s="24">
        <v>10015238.271113195</v>
      </c>
      <c r="M248" s="24">
        <v>19944119</v>
      </c>
      <c r="N248" s="25">
        <v>50.216498763899999</v>
      </c>
    </row>
    <row r="249" spans="2:14" s="1" customFormat="1" x14ac:dyDescent="0.25">
      <c r="B249" s="22" t="s">
        <v>132</v>
      </c>
      <c r="C249" s="1" t="s">
        <v>187</v>
      </c>
      <c r="E249" s="1" t="s">
        <v>134</v>
      </c>
      <c r="F249" s="1" t="s">
        <v>135</v>
      </c>
      <c r="G249" s="23">
        <v>43339.645879629636</v>
      </c>
      <c r="H249" s="23">
        <v>46077</v>
      </c>
      <c r="I249" s="1" t="s">
        <v>136</v>
      </c>
      <c r="J249" s="24">
        <v>19944119</v>
      </c>
      <c r="K249" s="24">
        <v>10192329</v>
      </c>
      <c r="L249" s="24">
        <v>10015223.905564794</v>
      </c>
      <c r="M249" s="24">
        <v>19944119</v>
      </c>
      <c r="N249" s="25">
        <v>50.216426734899997</v>
      </c>
    </row>
    <row r="250" spans="2:14" s="1" customFormat="1" x14ac:dyDescent="0.25">
      <c r="B250" s="22" t="s">
        <v>132</v>
      </c>
      <c r="C250" s="1" t="s">
        <v>187</v>
      </c>
      <c r="E250" s="1" t="s">
        <v>134</v>
      </c>
      <c r="F250" s="1" t="s">
        <v>135</v>
      </c>
      <c r="G250" s="23">
        <v>43382.607731481483</v>
      </c>
      <c r="H250" s="23">
        <v>46077</v>
      </c>
      <c r="I250" s="1" t="s">
        <v>136</v>
      </c>
      <c r="J250" s="24">
        <v>133415994</v>
      </c>
      <c r="K250" s="24">
        <v>68145317</v>
      </c>
      <c r="L250" s="24">
        <v>68100807.437966749</v>
      </c>
      <c r="M250" s="24">
        <v>133415994</v>
      </c>
      <c r="N250" s="25">
        <v>51.043960619899998</v>
      </c>
    </row>
    <row r="251" spans="2:14" s="1" customFormat="1" x14ac:dyDescent="0.25">
      <c r="B251" s="22" t="s">
        <v>132</v>
      </c>
      <c r="C251" s="1" t="s">
        <v>187</v>
      </c>
      <c r="E251" s="1" t="s">
        <v>134</v>
      </c>
      <c r="F251" s="1" t="s">
        <v>135</v>
      </c>
      <c r="G251" s="23">
        <v>43390.602557870377</v>
      </c>
      <c r="H251" s="23">
        <v>46077</v>
      </c>
      <c r="I251" s="1" t="s">
        <v>136</v>
      </c>
      <c r="J251" s="24">
        <v>105948006</v>
      </c>
      <c r="K251" s="24">
        <v>54269260</v>
      </c>
      <c r="L251" s="24">
        <v>54080980.703354038</v>
      </c>
      <c r="M251" s="24">
        <v>105948006</v>
      </c>
      <c r="N251" s="25">
        <v>51.044831087600002</v>
      </c>
    </row>
    <row r="252" spans="2:14" s="1" customFormat="1" x14ac:dyDescent="0.25">
      <c r="B252" s="22" t="s">
        <v>132</v>
      </c>
      <c r="C252" s="1" t="s">
        <v>187</v>
      </c>
      <c r="E252" s="1" t="s">
        <v>134</v>
      </c>
      <c r="F252" s="1" t="s">
        <v>135</v>
      </c>
      <c r="G252" s="23">
        <v>43398.637719907405</v>
      </c>
      <c r="H252" s="23">
        <v>46077</v>
      </c>
      <c r="I252" s="1" t="s">
        <v>136</v>
      </c>
      <c r="J252" s="24">
        <v>153036006</v>
      </c>
      <c r="K252" s="24">
        <v>78611176</v>
      </c>
      <c r="L252" s="24">
        <v>78117816.332285777</v>
      </c>
      <c r="M252" s="24">
        <v>153036006</v>
      </c>
      <c r="N252" s="25">
        <v>51.045383615299997</v>
      </c>
    </row>
    <row r="253" spans="2:14" s="1" customFormat="1" x14ac:dyDescent="0.25">
      <c r="B253" s="22" t="s">
        <v>132</v>
      </c>
      <c r="C253" s="1" t="s">
        <v>187</v>
      </c>
      <c r="E253" s="1" t="s">
        <v>134</v>
      </c>
      <c r="F253" s="1" t="s">
        <v>135</v>
      </c>
      <c r="G253" s="23">
        <v>43431.547650462962</v>
      </c>
      <c r="H253" s="23">
        <v>45454</v>
      </c>
      <c r="I253" s="1" t="s">
        <v>136</v>
      </c>
      <c r="J253" s="24">
        <v>27305131</v>
      </c>
      <c r="K253" s="24">
        <v>16127777</v>
      </c>
      <c r="L253" s="24">
        <v>15585678.041594768</v>
      </c>
      <c r="M253" s="24">
        <v>27305131</v>
      </c>
      <c r="N253" s="25">
        <v>57.079667706400002</v>
      </c>
    </row>
    <row r="254" spans="2:14" s="1" customFormat="1" x14ac:dyDescent="0.25">
      <c r="B254" s="22" t="s">
        <v>132</v>
      </c>
      <c r="C254" s="1" t="s">
        <v>187</v>
      </c>
      <c r="E254" s="1" t="s">
        <v>134</v>
      </c>
      <c r="F254" s="1" t="s">
        <v>135</v>
      </c>
      <c r="G254" s="23">
        <v>43440.604606481487</v>
      </c>
      <c r="H254" s="23">
        <v>45379</v>
      </c>
      <c r="I254" s="1" t="s">
        <v>136</v>
      </c>
      <c r="J254" s="24">
        <v>65618624</v>
      </c>
      <c r="K254" s="24">
        <v>36932055</v>
      </c>
      <c r="L254" s="24">
        <v>36043948.504778497</v>
      </c>
      <c r="M254" s="24">
        <v>65618624</v>
      </c>
      <c r="N254" s="25">
        <v>54.929448847899998</v>
      </c>
    </row>
    <row r="255" spans="2:14" s="1" customFormat="1" x14ac:dyDescent="0.25">
      <c r="B255" s="22" t="s">
        <v>132</v>
      </c>
      <c r="C255" s="1" t="s">
        <v>187</v>
      </c>
      <c r="E255" s="1" t="s">
        <v>134</v>
      </c>
      <c r="F255" s="1" t="s">
        <v>135</v>
      </c>
      <c r="G255" s="23">
        <v>43448.653125000004</v>
      </c>
      <c r="H255" s="23">
        <v>45379</v>
      </c>
      <c r="I255" s="1" t="s">
        <v>136</v>
      </c>
      <c r="J255" s="24">
        <v>54682196</v>
      </c>
      <c r="K255" s="24">
        <v>33140337</v>
      </c>
      <c r="L255" s="24">
        <v>30176514.583298746</v>
      </c>
      <c r="M255" s="24">
        <v>54682196</v>
      </c>
      <c r="N255" s="25">
        <v>55.185264657799998</v>
      </c>
    </row>
    <row r="256" spans="2:14" s="1" customFormat="1" x14ac:dyDescent="0.25">
      <c r="B256" s="22" t="s">
        <v>132</v>
      </c>
      <c r="C256" s="1" t="s">
        <v>187</v>
      </c>
      <c r="E256" s="1" t="s">
        <v>134</v>
      </c>
      <c r="F256" s="1" t="s">
        <v>135</v>
      </c>
      <c r="G256" s="23">
        <v>43462.561793981477</v>
      </c>
      <c r="H256" s="23">
        <v>46044</v>
      </c>
      <c r="I256" s="1" t="s">
        <v>136</v>
      </c>
      <c r="J256" s="24">
        <v>98803433</v>
      </c>
      <c r="K256" s="24">
        <v>51054110</v>
      </c>
      <c r="L256" s="24">
        <v>51217552.942185245</v>
      </c>
      <c r="M256" s="24">
        <v>98803433</v>
      </c>
      <c r="N256" s="25">
        <v>51.837827276900001</v>
      </c>
    </row>
    <row r="257" spans="2:14" s="1" customFormat="1" x14ac:dyDescent="0.25">
      <c r="B257" s="22" t="s">
        <v>132</v>
      </c>
      <c r="C257" s="1" t="s">
        <v>187</v>
      </c>
      <c r="E257" s="1" t="s">
        <v>134</v>
      </c>
      <c r="F257" s="1" t="s">
        <v>135</v>
      </c>
      <c r="G257" s="23">
        <v>43462.564525462964</v>
      </c>
      <c r="H257" s="23">
        <v>45846</v>
      </c>
      <c r="I257" s="1" t="s">
        <v>136</v>
      </c>
      <c r="J257" s="24">
        <v>281986923</v>
      </c>
      <c r="K257" s="24">
        <v>151049266</v>
      </c>
      <c r="L257" s="24">
        <v>145594614.84904659</v>
      </c>
      <c r="M257" s="24">
        <v>281986923</v>
      </c>
      <c r="N257" s="25">
        <v>51.631690328099999</v>
      </c>
    </row>
    <row r="258" spans="2:14" s="1" customFormat="1" x14ac:dyDescent="0.25">
      <c r="B258" s="22" t="s">
        <v>132</v>
      </c>
      <c r="C258" s="1" t="s">
        <v>187</v>
      </c>
      <c r="E258" s="1" t="s">
        <v>134</v>
      </c>
      <c r="F258" s="1" t="s">
        <v>135</v>
      </c>
      <c r="G258" s="23">
        <v>43494.633460648147</v>
      </c>
      <c r="H258" s="23">
        <v>46114</v>
      </c>
      <c r="I258" s="1" t="s">
        <v>136</v>
      </c>
      <c r="J258" s="24">
        <v>58283020</v>
      </c>
      <c r="K258" s="24">
        <v>30288494</v>
      </c>
      <c r="L258" s="24">
        <v>30042535.157431845</v>
      </c>
      <c r="M258" s="24">
        <v>58283020</v>
      </c>
      <c r="N258" s="25">
        <v>51.545947957800003</v>
      </c>
    </row>
    <row r="259" spans="2:14" s="1" customFormat="1" x14ac:dyDescent="0.25">
      <c r="B259" s="22" t="s">
        <v>132</v>
      </c>
      <c r="C259" s="1" t="s">
        <v>187</v>
      </c>
      <c r="E259" s="1" t="s">
        <v>134</v>
      </c>
      <c r="F259" s="1" t="s">
        <v>135</v>
      </c>
      <c r="G259" s="23">
        <v>43515.641087962962</v>
      </c>
      <c r="H259" s="23">
        <v>45454</v>
      </c>
      <c r="I259" s="1" t="s">
        <v>136</v>
      </c>
      <c r="J259" s="24">
        <v>71367663</v>
      </c>
      <c r="K259" s="24">
        <v>40556165</v>
      </c>
      <c r="L259" s="24">
        <v>41306263.978173479</v>
      </c>
      <c r="M259" s="24">
        <v>71367663</v>
      </c>
      <c r="N259" s="25">
        <v>57.878123287000001</v>
      </c>
    </row>
    <row r="260" spans="2:14" s="1" customFormat="1" x14ac:dyDescent="0.25">
      <c r="B260" s="22" t="s">
        <v>132</v>
      </c>
      <c r="C260" s="1" t="s">
        <v>187</v>
      </c>
      <c r="E260" s="1" t="s">
        <v>134</v>
      </c>
      <c r="F260" s="1" t="s">
        <v>135</v>
      </c>
      <c r="G260" s="23">
        <v>43518.607465277775</v>
      </c>
      <c r="H260" s="23">
        <v>46114</v>
      </c>
      <c r="I260" s="1" t="s">
        <v>136</v>
      </c>
      <c r="J260" s="24">
        <v>13599377</v>
      </c>
      <c r="K260" s="24">
        <v>7127150</v>
      </c>
      <c r="L260" s="24">
        <v>7009985.0034500062</v>
      </c>
      <c r="M260" s="24">
        <v>13599377</v>
      </c>
      <c r="N260" s="25">
        <v>51.546368656799999</v>
      </c>
    </row>
    <row r="261" spans="2:14" s="1" customFormat="1" x14ac:dyDescent="0.25">
      <c r="B261" s="22" t="s">
        <v>132</v>
      </c>
      <c r="C261" s="1" t="s">
        <v>187</v>
      </c>
      <c r="E261" s="1" t="s">
        <v>134</v>
      </c>
      <c r="F261" s="1" t="s">
        <v>135</v>
      </c>
      <c r="G261" s="23">
        <v>43518.607916666668</v>
      </c>
      <c r="H261" s="23">
        <v>46077</v>
      </c>
      <c r="I261" s="1" t="s">
        <v>136</v>
      </c>
      <c r="J261" s="24">
        <v>19295899</v>
      </c>
      <c r="K261" s="24">
        <v>10181643</v>
      </c>
      <c r="L261" s="24">
        <v>10015236.029266048</v>
      </c>
      <c r="M261" s="24">
        <v>19295899</v>
      </c>
      <c r="N261" s="25">
        <v>51.903443468799999</v>
      </c>
    </row>
    <row r="262" spans="2:14" s="1" customFormat="1" x14ac:dyDescent="0.25">
      <c r="B262" s="22" t="s">
        <v>132</v>
      </c>
      <c r="C262" s="1" t="s">
        <v>187</v>
      </c>
      <c r="E262" s="1" t="s">
        <v>134</v>
      </c>
      <c r="F262" s="1" t="s">
        <v>135</v>
      </c>
      <c r="G262" s="23">
        <v>43567.649768518517</v>
      </c>
      <c r="H262" s="23">
        <v>46114</v>
      </c>
      <c r="I262" s="1" t="s">
        <v>136</v>
      </c>
      <c r="J262" s="24">
        <v>227332383</v>
      </c>
      <c r="K262" s="24">
        <v>119381453</v>
      </c>
      <c r="L262" s="24">
        <v>119165744.48900113</v>
      </c>
      <c r="M262" s="24">
        <v>227332383</v>
      </c>
      <c r="N262" s="25">
        <v>52.419168319299999</v>
      </c>
    </row>
    <row r="263" spans="2:14" s="1" customFormat="1" x14ac:dyDescent="0.25">
      <c r="B263" s="22" t="s">
        <v>132</v>
      </c>
      <c r="C263" s="1" t="s">
        <v>187</v>
      </c>
      <c r="E263" s="1" t="s">
        <v>134</v>
      </c>
      <c r="F263" s="1" t="s">
        <v>135</v>
      </c>
      <c r="G263" s="23">
        <v>43636.680995370371</v>
      </c>
      <c r="H263" s="23">
        <v>46044</v>
      </c>
      <c r="I263" s="1" t="s">
        <v>136</v>
      </c>
      <c r="J263" s="24">
        <v>133612729</v>
      </c>
      <c r="K263" s="24">
        <v>71268629</v>
      </c>
      <c r="L263" s="24">
        <v>71704959.286044016</v>
      </c>
      <c r="M263" s="24">
        <v>133612729</v>
      </c>
      <c r="N263" s="25">
        <v>53.6662635534</v>
      </c>
    </row>
    <row r="264" spans="2:14" s="1" customFormat="1" x14ac:dyDescent="0.25">
      <c r="B264" s="22" t="s">
        <v>132</v>
      </c>
      <c r="C264" s="1" t="s">
        <v>187</v>
      </c>
      <c r="E264" s="1" t="s">
        <v>134</v>
      </c>
      <c r="F264" s="1" t="s">
        <v>135</v>
      </c>
      <c r="G264" s="23">
        <v>43651.485555555562</v>
      </c>
      <c r="H264" s="23">
        <v>45379</v>
      </c>
      <c r="I264" s="1" t="s">
        <v>136</v>
      </c>
      <c r="J264" s="24">
        <v>11973838</v>
      </c>
      <c r="K264" s="24">
        <v>7142878</v>
      </c>
      <c r="L264" s="24">
        <v>7018107.8173814705</v>
      </c>
      <c r="M264" s="24">
        <v>11973838</v>
      </c>
      <c r="N264" s="25">
        <v>58.612015774600003</v>
      </c>
    </row>
    <row r="265" spans="2:14" s="1" customFormat="1" x14ac:dyDescent="0.25">
      <c r="B265" s="22" t="s">
        <v>132</v>
      </c>
      <c r="C265" s="1" t="s">
        <v>187</v>
      </c>
      <c r="E265" s="1" t="s">
        <v>134</v>
      </c>
      <c r="F265" s="1" t="s">
        <v>135</v>
      </c>
      <c r="G265" s="23">
        <v>43656.543900462959</v>
      </c>
      <c r="H265" s="23">
        <v>45559</v>
      </c>
      <c r="I265" s="1" t="s">
        <v>136</v>
      </c>
      <c r="J265" s="24">
        <v>189313691</v>
      </c>
      <c r="K265" s="24">
        <v>115670207</v>
      </c>
      <c r="L265" s="24">
        <v>115554909.13779765</v>
      </c>
      <c r="M265" s="24">
        <v>189313691</v>
      </c>
      <c r="N265" s="25">
        <v>61.038854890700001</v>
      </c>
    </row>
    <row r="266" spans="2:14" s="1" customFormat="1" x14ac:dyDescent="0.25">
      <c r="B266" s="22" t="s">
        <v>132</v>
      </c>
      <c r="C266" s="1" t="s">
        <v>187</v>
      </c>
      <c r="E266" s="1" t="s">
        <v>134</v>
      </c>
      <c r="F266" s="1" t="s">
        <v>135</v>
      </c>
      <c r="G266" s="23">
        <v>43671.657349537039</v>
      </c>
      <c r="H266" s="23">
        <v>45559</v>
      </c>
      <c r="I266" s="1" t="s">
        <v>136</v>
      </c>
      <c r="J266" s="24">
        <v>13402738</v>
      </c>
      <c r="K266" s="24">
        <v>8230137</v>
      </c>
      <c r="L266" s="24">
        <v>8180799.2211814616</v>
      </c>
      <c r="M266" s="24">
        <v>13402738</v>
      </c>
      <c r="N266" s="25">
        <v>61.038268607399999</v>
      </c>
    </row>
    <row r="267" spans="2:14" s="1" customFormat="1" x14ac:dyDescent="0.25">
      <c r="B267" s="22" t="s">
        <v>132</v>
      </c>
      <c r="C267" s="1" t="s">
        <v>187</v>
      </c>
      <c r="E267" s="1" t="s">
        <v>134</v>
      </c>
      <c r="F267" s="1" t="s">
        <v>135</v>
      </c>
      <c r="G267" s="23">
        <v>43671.668263888881</v>
      </c>
      <c r="H267" s="23">
        <v>46114</v>
      </c>
      <c r="I267" s="1" t="s">
        <v>136</v>
      </c>
      <c r="J267" s="24">
        <v>31925063</v>
      </c>
      <c r="K267" s="24">
        <v>17133208</v>
      </c>
      <c r="L267" s="24">
        <v>17024056.03425052</v>
      </c>
      <c r="M267" s="24">
        <v>31925063</v>
      </c>
      <c r="N267" s="25">
        <v>53.325050710900001</v>
      </c>
    </row>
    <row r="268" spans="2:14" s="1" customFormat="1" x14ac:dyDescent="0.25">
      <c r="B268" s="22" t="s">
        <v>132</v>
      </c>
      <c r="C268" s="1" t="s">
        <v>187</v>
      </c>
      <c r="E268" s="1" t="s">
        <v>134</v>
      </c>
      <c r="F268" s="1" t="s">
        <v>135</v>
      </c>
      <c r="G268" s="23">
        <v>43689.657731481479</v>
      </c>
      <c r="H268" s="23">
        <v>45454</v>
      </c>
      <c r="I268" s="1" t="s">
        <v>136</v>
      </c>
      <c r="J268" s="24">
        <v>410853691</v>
      </c>
      <c r="K268" s="24">
        <v>259806248</v>
      </c>
      <c r="L268" s="24">
        <v>249889148.97160318</v>
      </c>
      <c r="M268" s="24">
        <v>410853691</v>
      </c>
      <c r="N268" s="25">
        <v>60.821931126700001</v>
      </c>
    </row>
    <row r="269" spans="2:14" s="1" customFormat="1" x14ac:dyDescent="0.25">
      <c r="B269" s="22" t="s">
        <v>132</v>
      </c>
      <c r="C269" s="1" t="s">
        <v>187</v>
      </c>
      <c r="E269" s="1" t="s">
        <v>134</v>
      </c>
      <c r="F269" s="1" t="s">
        <v>135</v>
      </c>
      <c r="G269" s="23">
        <v>43697.598761574074</v>
      </c>
      <c r="H269" s="23">
        <v>46044</v>
      </c>
      <c r="I269" s="1" t="s">
        <v>136</v>
      </c>
      <c r="J269" s="24">
        <v>56252876</v>
      </c>
      <c r="K269" s="24">
        <v>32205823</v>
      </c>
      <c r="L269" s="24">
        <v>31541342.374933906</v>
      </c>
      <c r="M269" s="24">
        <v>56252876</v>
      </c>
      <c r="N269" s="25">
        <v>56.070630726399997</v>
      </c>
    </row>
    <row r="270" spans="2:14" s="1" customFormat="1" x14ac:dyDescent="0.25">
      <c r="B270" s="22" t="s">
        <v>132</v>
      </c>
      <c r="C270" s="1" t="s">
        <v>187</v>
      </c>
      <c r="E270" s="1" t="s">
        <v>134</v>
      </c>
      <c r="F270" s="1" t="s">
        <v>135</v>
      </c>
      <c r="G270" s="23">
        <v>43742.665162037032</v>
      </c>
      <c r="H270" s="23">
        <v>46077</v>
      </c>
      <c r="I270" s="1" t="s">
        <v>136</v>
      </c>
      <c r="J270" s="24">
        <v>93450167</v>
      </c>
      <c r="K270" s="24">
        <v>51036329</v>
      </c>
      <c r="L270" s="24">
        <v>51075164.262859114</v>
      </c>
      <c r="M270" s="24">
        <v>93450167</v>
      </c>
      <c r="N270" s="25">
        <v>54.654973771100003</v>
      </c>
    </row>
    <row r="271" spans="2:14" s="1" customFormat="1" x14ac:dyDescent="0.25">
      <c r="B271" s="22" t="s">
        <v>132</v>
      </c>
      <c r="C271" s="1" t="s">
        <v>187</v>
      </c>
      <c r="E271" s="1" t="s">
        <v>134</v>
      </c>
      <c r="F271" s="1" t="s">
        <v>135</v>
      </c>
      <c r="G271" s="23">
        <v>43817.658171296294</v>
      </c>
      <c r="H271" s="23">
        <v>46114</v>
      </c>
      <c r="I271" s="1" t="s">
        <v>136</v>
      </c>
      <c r="J271" s="24">
        <v>92276714</v>
      </c>
      <c r="K271" s="24">
        <v>51371233</v>
      </c>
      <c r="L271" s="24">
        <v>50070273.552011184</v>
      </c>
      <c r="M271" s="24">
        <v>92276714</v>
      </c>
      <c r="N271" s="25">
        <v>54.261006251300003</v>
      </c>
    </row>
    <row r="272" spans="2:14" s="1" customFormat="1" x14ac:dyDescent="0.25">
      <c r="B272" s="22" t="s">
        <v>132</v>
      </c>
      <c r="C272" s="1" t="s">
        <v>187</v>
      </c>
      <c r="E272" s="1" t="s">
        <v>134</v>
      </c>
      <c r="F272" s="1" t="s">
        <v>135</v>
      </c>
      <c r="G272" s="23">
        <v>43892.659097222226</v>
      </c>
      <c r="H272" s="23">
        <v>45379</v>
      </c>
      <c r="I272" s="1" t="s">
        <v>136</v>
      </c>
      <c r="J272" s="24">
        <v>81787671</v>
      </c>
      <c r="K272" s="24">
        <v>51232876</v>
      </c>
      <c r="L272" s="24">
        <v>50061171.442097016</v>
      </c>
      <c r="M272" s="24">
        <v>81787671</v>
      </c>
      <c r="N272" s="25">
        <v>61.208701543899998</v>
      </c>
    </row>
    <row r="273" spans="2:14" s="1" customFormat="1" x14ac:dyDescent="0.25">
      <c r="B273" s="22" t="s">
        <v>132</v>
      </c>
      <c r="C273" s="1" t="s">
        <v>187</v>
      </c>
      <c r="E273" s="1" t="s">
        <v>134</v>
      </c>
      <c r="F273" s="1" t="s">
        <v>135</v>
      </c>
      <c r="G273" s="23">
        <v>43913.550798611112</v>
      </c>
      <c r="H273" s="23">
        <v>45379</v>
      </c>
      <c r="I273" s="1" t="s">
        <v>136</v>
      </c>
      <c r="J273" s="24">
        <v>81787671</v>
      </c>
      <c r="K273" s="24">
        <v>51664384</v>
      </c>
      <c r="L273" s="24">
        <v>50060838.119503252</v>
      </c>
      <c r="M273" s="24">
        <v>81787671</v>
      </c>
      <c r="N273" s="25">
        <v>61.208293997600002</v>
      </c>
    </row>
    <row r="274" spans="2:14" s="1" customFormat="1" x14ac:dyDescent="0.25">
      <c r="B274" s="22" t="s">
        <v>132</v>
      </c>
      <c r="C274" s="1" t="s">
        <v>187</v>
      </c>
      <c r="E274" s="1" t="s">
        <v>134</v>
      </c>
      <c r="F274" s="1" t="s">
        <v>135</v>
      </c>
      <c r="G274" s="23">
        <v>44133.369247685187</v>
      </c>
      <c r="H274" s="23">
        <v>46322</v>
      </c>
      <c r="I274" s="1" t="s">
        <v>136</v>
      </c>
      <c r="J274" s="24">
        <v>1756000007</v>
      </c>
      <c r="K274" s="24">
        <v>1000345206</v>
      </c>
      <c r="L274" s="24">
        <v>1023019673.9157294</v>
      </c>
      <c r="M274" s="24">
        <v>1756000007</v>
      </c>
      <c r="N274" s="25">
        <v>58.258523339299998</v>
      </c>
    </row>
    <row r="275" spans="2:14" s="1" customFormat="1" x14ac:dyDescent="0.25">
      <c r="B275" s="22" t="s">
        <v>132</v>
      </c>
      <c r="C275" s="1" t="s">
        <v>187</v>
      </c>
      <c r="E275" s="1" t="s">
        <v>134</v>
      </c>
      <c r="F275" s="1" t="s">
        <v>135</v>
      </c>
      <c r="G275" s="23">
        <v>44146.452106481476</v>
      </c>
      <c r="H275" s="23">
        <v>45559</v>
      </c>
      <c r="I275" s="1" t="s">
        <v>136</v>
      </c>
      <c r="J275" s="24">
        <v>297671237</v>
      </c>
      <c r="K275" s="24">
        <v>204490413</v>
      </c>
      <c r="L275" s="24">
        <v>205334555.89759281</v>
      </c>
      <c r="M275" s="24">
        <v>297671237</v>
      </c>
      <c r="N275" s="25">
        <v>68.980314647499995</v>
      </c>
    </row>
    <row r="276" spans="2:14" s="1" customFormat="1" x14ac:dyDescent="0.25">
      <c r="B276" s="22" t="s">
        <v>132</v>
      </c>
      <c r="C276" s="1" t="s">
        <v>187</v>
      </c>
      <c r="E276" s="1" t="s">
        <v>134</v>
      </c>
      <c r="F276" s="1" t="s">
        <v>135</v>
      </c>
      <c r="G276" s="23">
        <v>44203.430381944439</v>
      </c>
      <c r="H276" s="23">
        <v>45379</v>
      </c>
      <c r="I276" s="1" t="s">
        <v>136</v>
      </c>
      <c r="J276" s="24">
        <v>37102745</v>
      </c>
      <c r="K276" s="24">
        <v>25712748</v>
      </c>
      <c r="L276" s="24">
        <v>25093280.744166229</v>
      </c>
      <c r="M276" s="24">
        <v>37102745</v>
      </c>
      <c r="N276" s="25">
        <v>67.631871291899998</v>
      </c>
    </row>
    <row r="277" spans="2:14" s="1" customFormat="1" x14ac:dyDescent="0.25">
      <c r="B277" s="22" t="s">
        <v>132</v>
      </c>
      <c r="C277" s="1" t="s">
        <v>187</v>
      </c>
      <c r="E277" s="1" t="s">
        <v>134</v>
      </c>
      <c r="F277" s="1" t="s">
        <v>135</v>
      </c>
      <c r="G277" s="23">
        <v>44215.59412037037</v>
      </c>
      <c r="H277" s="23">
        <v>45401</v>
      </c>
      <c r="I277" s="1" t="s">
        <v>136</v>
      </c>
      <c r="J277" s="24">
        <v>670589040</v>
      </c>
      <c r="K277" s="24">
        <v>499999999</v>
      </c>
      <c r="L277" s="24">
        <v>510757933.53783458</v>
      </c>
      <c r="M277" s="24">
        <v>670589040</v>
      </c>
      <c r="N277" s="25">
        <v>76.165565357000006</v>
      </c>
    </row>
    <row r="278" spans="2:14" s="1" customFormat="1" x14ac:dyDescent="0.25">
      <c r="B278" s="22" t="s">
        <v>132</v>
      </c>
      <c r="C278" s="1" t="s">
        <v>187</v>
      </c>
      <c r="E278" s="1" t="s">
        <v>134</v>
      </c>
      <c r="F278" s="1" t="s">
        <v>135</v>
      </c>
      <c r="G278" s="23">
        <v>44315.48809027778</v>
      </c>
      <c r="H278" s="23">
        <v>45686</v>
      </c>
      <c r="I278" s="1" t="s">
        <v>136</v>
      </c>
      <c r="J278" s="24">
        <v>2751232880</v>
      </c>
      <c r="K278" s="24">
        <v>1999999999</v>
      </c>
      <c r="L278" s="24">
        <v>2036012460.3413615</v>
      </c>
      <c r="M278" s="24">
        <v>2751232880</v>
      </c>
      <c r="N278" s="25">
        <v>74.003639428100001</v>
      </c>
    </row>
    <row r="279" spans="2:14" s="1" customFormat="1" x14ac:dyDescent="0.25">
      <c r="B279" s="22" t="s">
        <v>132</v>
      </c>
      <c r="C279" s="1" t="s">
        <v>187</v>
      </c>
      <c r="E279" s="1" t="s">
        <v>134</v>
      </c>
      <c r="F279" s="1" t="s">
        <v>135</v>
      </c>
      <c r="G279" s="23">
        <v>44315.490219907413</v>
      </c>
      <c r="H279" s="23">
        <v>46232</v>
      </c>
      <c r="I279" s="1" t="s">
        <v>136</v>
      </c>
      <c r="J279" s="24">
        <v>3087175339</v>
      </c>
      <c r="K279" s="24">
        <v>2000000000</v>
      </c>
      <c r="L279" s="24">
        <v>2037274770.4571397</v>
      </c>
      <c r="M279" s="24">
        <v>3087175339</v>
      </c>
      <c r="N279" s="25">
        <v>65.991547182999994</v>
      </c>
    </row>
    <row r="280" spans="2:14" s="1" customFormat="1" x14ac:dyDescent="0.25">
      <c r="B280" s="22" t="s">
        <v>132</v>
      </c>
      <c r="C280" s="1" t="s">
        <v>187</v>
      </c>
      <c r="E280" s="1" t="s">
        <v>134</v>
      </c>
      <c r="F280" s="1" t="s">
        <v>135</v>
      </c>
      <c r="G280" s="23">
        <v>44382.723599537036</v>
      </c>
      <c r="H280" s="23">
        <v>46329</v>
      </c>
      <c r="I280" s="1" t="s">
        <v>136</v>
      </c>
      <c r="J280" s="24">
        <v>3040178082</v>
      </c>
      <c r="K280" s="24">
        <v>2000000001</v>
      </c>
      <c r="L280" s="24">
        <v>2001449630.2703807</v>
      </c>
      <c r="M280" s="24">
        <v>3040178082</v>
      </c>
      <c r="N280" s="25">
        <v>65.833302401599994</v>
      </c>
    </row>
    <row r="281" spans="2:14" s="1" customFormat="1" x14ac:dyDescent="0.25">
      <c r="B281" s="22" t="s">
        <v>132</v>
      </c>
      <c r="C281" s="1" t="s">
        <v>187</v>
      </c>
      <c r="E281" s="1" t="s">
        <v>134</v>
      </c>
      <c r="F281" s="1" t="s">
        <v>135</v>
      </c>
      <c r="G281" s="23">
        <v>44382.724189814813</v>
      </c>
      <c r="H281" s="23">
        <v>46422</v>
      </c>
      <c r="I281" s="1" t="s">
        <v>136</v>
      </c>
      <c r="J281" s="24">
        <v>3101041097</v>
      </c>
      <c r="K281" s="24">
        <v>1999999999</v>
      </c>
      <c r="L281" s="24">
        <v>2001440982.1731701</v>
      </c>
      <c r="M281" s="24">
        <v>3101041097</v>
      </c>
      <c r="N281" s="25">
        <v>64.540937045600003</v>
      </c>
    </row>
    <row r="282" spans="2:14" s="1" customFormat="1" x14ac:dyDescent="0.25">
      <c r="B282" s="22" t="s">
        <v>132</v>
      </c>
      <c r="C282" s="1" t="s">
        <v>187</v>
      </c>
      <c r="E282" s="1" t="s">
        <v>134</v>
      </c>
      <c r="F282" s="1" t="s">
        <v>135</v>
      </c>
      <c r="G282" s="23">
        <v>44474.609027777777</v>
      </c>
      <c r="H282" s="23">
        <v>46545</v>
      </c>
      <c r="I282" s="1" t="s">
        <v>136</v>
      </c>
      <c r="J282" s="24">
        <v>755328762</v>
      </c>
      <c r="K282" s="24">
        <v>499999998</v>
      </c>
      <c r="L282" s="24">
        <v>501458467.64150906</v>
      </c>
      <c r="M282" s="24">
        <v>755328762</v>
      </c>
      <c r="N282" s="25">
        <v>66.389431048999995</v>
      </c>
    </row>
    <row r="283" spans="2:14" s="1" customFormat="1" x14ac:dyDescent="0.25">
      <c r="B283" s="22" t="s">
        <v>132</v>
      </c>
      <c r="C283" s="1" t="s">
        <v>187</v>
      </c>
      <c r="E283" s="1" t="s">
        <v>134</v>
      </c>
      <c r="F283" s="1" t="s">
        <v>135</v>
      </c>
      <c r="G283" s="23">
        <v>44474.609895833331</v>
      </c>
      <c r="H283" s="23">
        <v>46636</v>
      </c>
      <c r="I283" s="1" t="s">
        <v>136</v>
      </c>
      <c r="J283" s="24">
        <v>1160928078</v>
      </c>
      <c r="K283" s="24">
        <v>750000000</v>
      </c>
      <c r="L283" s="24">
        <v>752246892.47047186</v>
      </c>
      <c r="M283" s="24">
        <v>1160928078</v>
      </c>
      <c r="N283" s="25">
        <v>64.797028061099994</v>
      </c>
    </row>
    <row r="284" spans="2:14" s="1" customFormat="1" x14ac:dyDescent="0.25">
      <c r="B284" s="22" t="s">
        <v>132</v>
      </c>
      <c r="C284" s="1" t="s">
        <v>187</v>
      </c>
      <c r="E284" s="1" t="s">
        <v>134</v>
      </c>
      <c r="F284" s="1" t="s">
        <v>135</v>
      </c>
      <c r="G284" s="23">
        <v>44474.61246527778</v>
      </c>
      <c r="H284" s="23">
        <v>46701</v>
      </c>
      <c r="I284" s="1" t="s">
        <v>136</v>
      </c>
      <c r="J284" s="24">
        <v>789815074</v>
      </c>
      <c r="K284" s="24">
        <v>499999998</v>
      </c>
      <c r="L284" s="24">
        <v>501546048.1816355</v>
      </c>
      <c r="M284" s="24">
        <v>789815074</v>
      </c>
      <c r="N284" s="25">
        <v>63.501706246399998</v>
      </c>
    </row>
    <row r="285" spans="2:14" s="1" customFormat="1" x14ac:dyDescent="0.25">
      <c r="B285" s="22" t="s">
        <v>132</v>
      </c>
      <c r="C285" s="1" t="s">
        <v>187</v>
      </c>
      <c r="E285" s="1" t="s">
        <v>134</v>
      </c>
      <c r="F285" s="1" t="s">
        <v>135</v>
      </c>
      <c r="G285" s="23">
        <v>44488.529895833337</v>
      </c>
      <c r="H285" s="23">
        <v>46545</v>
      </c>
      <c r="I285" s="1" t="s">
        <v>136</v>
      </c>
      <c r="J285" s="24">
        <v>1510657535</v>
      </c>
      <c r="K285" s="24">
        <v>1003452055</v>
      </c>
      <c r="L285" s="24">
        <v>1002938249.3941997</v>
      </c>
      <c r="M285" s="24">
        <v>1510657535</v>
      </c>
      <c r="N285" s="25">
        <v>66.390841481799995</v>
      </c>
    </row>
    <row r="286" spans="2:14" s="1" customFormat="1" x14ac:dyDescent="0.25">
      <c r="B286" s="22" t="s">
        <v>132</v>
      </c>
      <c r="C286" s="1" t="s">
        <v>187</v>
      </c>
      <c r="E286" s="1" t="s">
        <v>134</v>
      </c>
      <c r="F286" s="1" t="s">
        <v>135</v>
      </c>
      <c r="G286" s="23">
        <v>44495.535173611104</v>
      </c>
      <c r="H286" s="23">
        <v>46636</v>
      </c>
      <c r="I286" s="1" t="s">
        <v>136</v>
      </c>
      <c r="J286" s="24">
        <v>789431097</v>
      </c>
      <c r="K286" s="24">
        <v>512714178</v>
      </c>
      <c r="L286" s="24">
        <v>511544026.24324709</v>
      </c>
      <c r="M286" s="24">
        <v>789431097</v>
      </c>
      <c r="N286" s="25">
        <v>64.799072165699997</v>
      </c>
    </row>
    <row r="287" spans="2:14" s="1" customFormat="1" x14ac:dyDescent="0.25">
      <c r="B287" s="22" t="s">
        <v>132</v>
      </c>
      <c r="C287" s="1" t="s">
        <v>187</v>
      </c>
      <c r="E287" s="1" t="s">
        <v>134</v>
      </c>
      <c r="F287" s="1" t="s">
        <v>135</v>
      </c>
      <c r="G287" s="23">
        <v>44495.536087962959</v>
      </c>
      <c r="H287" s="23">
        <v>46701</v>
      </c>
      <c r="I287" s="1" t="s">
        <v>136</v>
      </c>
      <c r="J287" s="24">
        <v>235364891</v>
      </c>
      <c r="K287" s="24">
        <v>149814395</v>
      </c>
      <c r="L287" s="24">
        <v>149465749.60996449</v>
      </c>
      <c r="M287" s="24">
        <v>235364891</v>
      </c>
      <c r="N287" s="25">
        <v>63.503842469799999</v>
      </c>
    </row>
    <row r="288" spans="2:14" s="1" customFormat="1" x14ac:dyDescent="0.25">
      <c r="B288" s="22" t="s">
        <v>132</v>
      </c>
      <c r="C288" s="1" t="s">
        <v>187</v>
      </c>
      <c r="E288" s="1" t="s">
        <v>134</v>
      </c>
      <c r="F288" s="1" t="s">
        <v>135</v>
      </c>
      <c r="G288" s="23">
        <v>44508.599907407413</v>
      </c>
      <c r="H288" s="23">
        <v>46667</v>
      </c>
      <c r="I288" s="1" t="s">
        <v>136</v>
      </c>
      <c r="J288" s="24">
        <v>584624465</v>
      </c>
      <c r="K288" s="24">
        <v>390244436</v>
      </c>
      <c r="L288" s="24">
        <v>388143745.11082584</v>
      </c>
      <c r="M288" s="24">
        <v>584624465</v>
      </c>
      <c r="N288" s="25">
        <v>66.391977816199997</v>
      </c>
    </row>
    <row r="289" spans="2:14" s="1" customFormat="1" x14ac:dyDescent="0.25">
      <c r="B289" s="22" t="s">
        <v>132</v>
      </c>
      <c r="C289" s="1" t="s">
        <v>187</v>
      </c>
      <c r="E289" s="1" t="s">
        <v>134</v>
      </c>
      <c r="F289" s="1" t="s">
        <v>135</v>
      </c>
      <c r="G289" s="23">
        <v>44574.456412037034</v>
      </c>
      <c r="H289" s="23">
        <v>46545</v>
      </c>
      <c r="I289" s="1" t="s">
        <v>136</v>
      </c>
      <c r="J289" s="24">
        <v>148821919</v>
      </c>
      <c r="K289" s="24">
        <v>100221914</v>
      </c>
      <c r="L289" s="24">
        <v>100293009.16552952</v>
      </c>
      <c r="M289" s="24">
        <v>148821919</v>
      </c>
      <c r="N289" s="25">
        <v>67.391288755999994</v>
      </c>
    </row>
    <row r="290" spans="2:14" s="1" customFormat="1" x14ac:dyDescent="0.25">
      <c r="B290" s="22" t="s">
        <v>132</v>
      </c>
      <c r="C290" s="1" t="s">
        <v>187</v>
      </c>
      <c r="E290" s="1" t="s">
        <v>134</v>
      </c>
      <c r="F290" s="1" t="s">
        <v>135</v>
      </c>
      <c r="G290" s="23">
        <v>44798.403460648151</v>
      </c>
      <c r="H290" s="23">
        <v>46933</v>
      </c>
      <c r="I290" s="1" t="s">
        <v>136</v>
      </c>
      <c r="J290" s="24">
        <v>3316095888</v>
      </c>
      <c r="K290" s="24">
        <v>2000000000</v>
      </c>
      <c r="L290" s="24">
        <v>2018910844.5806849</v>
      </c>
      <c r="M290" s="24">
        <v>3316095888</v>
      </c>
      <c r="N290" s="25">
        <v>60.882161215099998</v>
      </c>
    </row>
    <row r="291" spans="2:14" s="1" customFormat="1" x14ac:dyDescent="0.25">
      <c r="B291" s="22" t="s">
        <v>132</v>
      </c>
      <c r="C291" s="1" t="s">
        <v>187</v>
      </c>
      <c r="E291" s="1" t="s">
        <v>134</v>
      </c>
      <c r="F291" s="1" t="s">
        <v>135</v>
      </c>
      <c r="G291" s="23">
        <v>44798.406122685185</v>
      </c>
      <c r="H291" s="23">
        <v>47046</v>
      </c>
      <c r="I291" s="1" t="s">
        <v>136</v>
      </c>
      <c r="J291" s="24">
        <v>3416547952</v>
      </c>
      <c r="K291" s="24">
        <v>1999999999</v>
      </c>
      <c r="L291" s="24">
        <v>2019293288.366282</v>
      </c>
      <c r="M291" s="24">
        <v>3416547952</v>
      </c>
      <c r="N291" s="25">
        <v>59.103320566100003</v>
      </c>
    </row>
    <row r="292" spans="2:14" s="1" customFormat="1" x14ac:dyDescent="0.25">
      <c r="B292" s="22" t="s">
        <v>132</v>
      </c>
      <c r="C292" s="1" t="s">
        <v>187</v>
      </c>
      <c r="E292" s="1" t="s">
        <v>134</v>
      </c>
      <c r="F292" s="1" t="s">
        <v>135</v>
      </c>
      <c r="G292" s="23">
        <v>44901.443981481483</v>
      </c>
      <c r="H292" s="23">
        <v>45964</v>
      </c>
      <c r="I292" s="1" t="s">
        <v>136</v>
      </c>
      <c r="J292" s="24">
        <v>40392632</v>
      </c>
      <c r="K292" s="24">
        <v>29853385</v>
      </c>
      <c r="L292" s="24">
        <v>29977104.361267962</v>
      </c>
      <c r="M292" s="24">
        <v>40392632</v>
      </c>
      <c r="N292" s="25">
        <v>74.214288292199996</v>
      </c>
    </row>
    <row r="293" spans="2:14" s="1" customFormat="1" x14ac:dyDescent="0.25">
      <c r="B293" s="22" t="s">
        <v>132</v>
      </c>
      <c r="C293" s="1" t="s">
        <v>187</v>
      </c>
      <c r="E293" s="1" t="s">
        <v>134</v>
      </c>
      <c r="F293" s="1" t="s">
        <v>135</v>
      </c>
      <c r="G293" s="23">
        <v>44901.467106481483</v>
      </c>
      <c r="H293" s="23">
        <v>45799</v>
      </c>
      <c r="I293" s="1" t="s">
        <v>136</v>
      </c>
      <c r="J293" s="24">
        <v>6994520</v>
      </c>
      <c r="K293" s="24">
        <v>5099391</v>
      </c>
      <c r="L293" s="24">
        <v>5127263.2009359244</v>
      </c>
      <c r="M293" s="24">
        <v>6994520</v>
      </c>
      <c r="N293" s="25">
        <v>73.304003719099995</v>
      </c>
    </row>
    <row r="294" spans="2:14" s="1" customFormat="1" x14ac:dyDescent="0.25">
      <c r="B294" s="22" t="s">
        <v>132</v>
      </c>
      <c r="C294" s="1" t="s">
        <v>187</v>
      </c>
      <c r="E294" s="1" t="s">
        <v>134</v>
      </c>
      <c r="F294" s="1" t="s">
        <v>135</v>
      </c>
      <c r="G294" s="23">
        <v>44914.624386574076</v>
      </c>
      <c r="H294" s="23">
        <v>45846</v>
      </c>
      <c r="I294" s="1" t="s">
        <v>136</v>
      </c>
      <c r="J294" s="24">
        <v>176710196</v>
      </c>
      <c r="K294" s="24">
        <v>127633371</v>
      </c>
      <c r="L294" s="24">
        <v>128320500.1029007</v>
      </c>
      <c r="M294" s="24">
        <v>176710196</v>
      </c>
      <c r="N294" s="25">
        <v>72.616353219900006</v>
      </c>
    </row>
    <row r="295" spans="2:14" s="1" customFormat="1" x14ac:dyDescent="0.25">
      <c r="B295" s="22" t="s">
        <v>132</v>
      </c>
      <c r="C295" s="1" t="s">
        <v>187</v>
      </c>
      <c r="E295" s="1" t="s">
        <v>134</v>
      </c>
      <c r="F295" s="1" t="s">
        <v>135</v>
      </c>
      <c r="G295" s="23">
        <v>44914.625023148146</v>
      </c>
      <c r="H295" s="23">
        <v>45454</v>
      </c>
      <c r="I295" s="1" t="s">
        <v>136</v>
      </c>
      <c r="J295" s="24">
        <v>111773838</v>
      </c>
      <c r="K295" s="24">
        <v>92466987</v>
      </c>
      <c r="L295" s="24">
        <v>92938387.297958761</v>
      </c>
      <c r="M295" s="24">
        <v>111773838</v>
      </c>
      <c r="N295" s="25">
        <v>83.148605220099995</v>
      </c>
    </row>
    <row r="296" spans="2:14" s="1" customFormat="1" x14ac:dyDescent="0.25">
      <c r="B296" s="22" t="s">
        <v>132</v>
      </c>
      <c r="C296" s="1" t="s">
        <v>187</v>
      </c>
      <c r="E296" s="1" t="s">
        <v>134</v>
      </c>
      <c r="F296" s="1" t="s">
        <v>135</v>
      </c>
      <c r="G296" s="23">
        <v>44977.492037037038</v>
      </c>
      <c r="H296" s="23">
        <v>47623</v>
      </c>
      <c r="I296" s="1" t="s">
        <v>136</v>
      </c>
      <c r="J296" s="24">
        <v>3761583569</v>
      </c>
      <c r="K296" s="24">
        <v>2000000001</v>
      </c>
      <c r="L296" s="24">
        <v>2019878992.7444808</v>
      </c>
      <c r="M296" s="24">
        <v>3761583569</v>
      </c>
      <c r="N296" s="25">
        <v>53.697570602699997</v>
      </c>
    </row>
    <row r="297" spans="2:14" s="1" customFormat="1" x14ac:dyDescent="0.25">
      <c r="B297" s="22" t="s">
        <v>132</v>
      </c>
      <c r="C297" s="1" t="s">
        <v>187</v>
      </c>
      <c r="E297" s="1" t="s">
        <v>134</v>
      </c>
      <c r="F297" s="1" t="s">
        <v>135</v>
      </c>
      <c r="G297" s="23">
        <v>44977.501388888886</v>
      </c>
      <c r="H297" s="23">
        <v>47683</v>
      </c>
      <c r="I297" s="1" t="s">
        <v>136</v>
      </c>
      <c r="J297" s="24">
        <v>3801528761</v>
      </c>
      <c r="K297" s="24">
        <v>1999999998</v>
      </c>
      <c r="L297" s="24">
        <v>2019912575.5129454</v>
      </c>
      <c r="M297" s="24">
        <v>3801528761</v>
      </c>
      <c r="N297" s="25">
        <v>53.134217902899998</v>
      </c>
    </row>
    <row r="298" spans="2:14" s="1" customFormat="1" x14ac:dyDescent="0.25">
      <c r="B298" s="22" t="s">
        <v>132</v>
      </c>
      <c r="C298" s="1" t="s">
        <v>187</v>
      </c>
      <c r="E298" s="1" t="s">
        <v>134</v>
      </c>
      <c r="F298" s="1" t="s">
        <v>135</v>
      </c>
      <c r="G298" s="23">
        <v>44978.576620370368</v>
      </c>
      <c r="H298" s="23">
        <v>47410</v>
      </c>
      <c r="I298" s="1" t="s">
        <v>136</v>
      </c>
      <c r="J298" s="24">
        <v>2249863008</v>
      </c>
      <c r="K298" s="24">
        <v>1250410958</v>
      </c>
      <c r="L298" s="24">
        <v>1268756105.3840661</v>
      </c>
      <c r="M298" s="24">
        <v>2249863008</v>
      </c>
      <c r="N298" s="25">
        <v>56.392593721200001</v>
      </c>
    </row>
    <row r="299" spans="2:14" s="1" customFormat="1" x14ac:dyDescent="0.25">
      <c r="B299" s="22" t="s">
        <v>132</v>
      </c>
      <c r="C299" s="1" t="s">
        <v>187</v>
      </c>
      <c r="E299" s="1" t="s">
        <v>134</v>
      </c>
      <c r="F299" s="1" t="s">
        <v>135</v>
      </c>
      <c r="G299" s="23">
        <v>44994.666712962964</v>
      </c>
      <c r="H299" s="23">
        <v>47319</v>
      </c>
      <c r="I299" s="1" t="s">
        <v>136</v>
      </c>
      <c r="J299" s="24">
        <v>234167028</v>
      </c>
      <c r="K299" s="24">
        <v>134727223</v>
      </c>
      <c r="L299" s="24">
        <v>135960043.84386483</v>
      </c>
      <c r="M299" s="24">
        <v>234167028</v>
      </c>
      <c r="N299" s="25">
        <v>58.061139095900003</v>
      </c>
    </row>
    <row r="300" spans="2:14" s="1" customFormat="1" x14ac:dyDescent="0.25">
      <c r="B300" s="22" t="s">
        <v>132</v>
      </c>
      <c r="C300" s="1" t="s">
        <v>187</v>
      </c>
      <c r="E300" s="1" t="s">
        <v>134</v>
      </c>
      <c r="F300" s="1" t="s">
        <v>135</v>
      </c>
      <c r="G300" s="23">
        <v>45100.648136574076</v>
      </c>
      <c r="H300" s="23">
        <v>47534</v>
      </c>
      <c r="I300" s="1" t="s">
        <v>136</v>
      </c>
      <c r="J300" s="24">
        <v>144753980</v>
      </c>
      <c r="K300" s="24">
        <v>80736437</v>
      </c>
      <c r="L300" s="24">
        <v>80791132.32031256</v>
      </c>
      <c r="M300" s="24">
        <v>144753980</v>
      </c>
      <c r="N300" s="25">
        <v>55.812719153099998</v>
      </c>
    </row>
    <row r="301" spans="2:14" s="1" customFormat="1" x14ac:dyDescent="0.25">
      <c r="B301" s="22" t="s">
        <v>132</v>
      </c>
      <c r="C301" s="1" t="s">
        <v>187</v>
      </c>
      <c r="E301" s="1" t="s">
        <v>134</v>
      </c>
      <c r="F301" s="1" t="s">
        <v>135</v>
      </c>
      <c r="G301" s="23">
        <v>45105.631504629629</v>
      </c>
      <c r="H301" s="23">
        <v>45772</v>
      </c>
      <c r="I301" s="1" t="s">
        <v>136</v>
      </c>
      <c r="J301" s="24">
        <v>185999998</v>
      </c>
      <c r="K301" s="24">
        <v>153106849</v>
      </c>
      <c r="L301" s="24">
        <v>153301282.68819591</v>
      </c>
      <c r="M301" s="24">
        <v>185999998</v>
      </c>
      <c r="N301" s="25">
        <v>82.4200453423</v>
      </c>
    </row>
    <row r="302" spans="2:14" s="1" customFormat="1" x14ac:dyDescent="0.25">
      <c r="B302" s="22" t="s">
        <v>132</v>
      </c>
      <c r="C302" s="1" t="s">
        <v>187</v>
      </c>
      <c r="E302" s="1" t="s">
        <v>134</v>
      </c>
      <c r="F302" s="1" t="s">
        <v>135</v>
      </c>
      <c r="G302" s="23">
        <v>45166.681041666663</v>
      </c>
      <c r="H302" s="23">
        <v>46811</v>
      </c>
      <c r="I302" s="1" t="s">
        <v>136</v>
      </c>
      <c r="J302" s="24">
        <v>1950758730</v>
      </c>
      <c r="K302" s="24">
        <v>1310053769</v>
      </c>
      <c r="L302" s="24">
        <v>1286977717.9929168</v>
      </c>
      <c r="M302" s="24">
        <v>1950758730</v>
      </c>
      <c r="N302" s="25">
        <v>65.9731876731</v>
      </c>
    </row>
    <row r="303" spans="2:14" s="1" customFormat="1" x14ac:dyDescent="0.25">
      <c r="B303" s="22" t="s">
        <v>132</v>
      </c>
      <c r="C303" s="1" t="s">
        <v>187</v>
      </c>
      <c r="E303" s="1" t="s">
        <v>134</v>
      </c>
      <c r="F303" s="1" t="s">
        <v>135</v>
      </c>
      <c r="G303" s="23">
        <v>45189.408738425926</v>
      </c>
      <c r="H303" s="23">
        <v>46832</v>
      </c>
      <c r="I303" s="1" t="s">
        <v>136</v>
      </c>
      <c r="J303" s="24">
        <v>2963293156</v>
      </c>
      <c r="K303" s="24">
        <v>2000000000</v>
      </c>
      <c r="L303" s="24">
        <v>2006372623.1378617</v>
      </c>
      <c r="M303" s="24">
        <v>2963293156</v>
      </c>
      <c r="N303" s="25">
        <v>67.707530693500004</v>
      </c>
    </row>
    <row r="304" spans="2:14" s="1" customFormat="1" x14ac:dyDescent="0.25">
      <c r="B304" s="22" t="s">
        <v>132</v>
      </c>
      <c r="C304" s="1" t="s">
        <v>187</v>
      </c>
      <c r="E304" s="1" t="s">
        <v>134</v>
      </c>
      <c r="F304" s="1" t="s">
        <v>135</v>
      </c>
      <c r="G304" s="23">
        <v>45189.411875000005</v>
      </c>
      <c r="H304" s="23">
        <v>46986</v>
      </c>
      <c r="I304" s="1" t="s">
        <v>136</v>
      </c>
      <c r="J304" s="24">
        <v>3073276715</v>
      </c>
      <c r="K304" s="24">
        <v>1999999999</v>
      </c>
      <c r="L304" s="24">
        <v>2006502937.9044559</v>
      </c>
      <c r="M304" s="24">
        <v>3073276715</v>
      </c>
      <c r="N304" s="25">
        <v>65.288717026699999</v>
      </c>
    </row>
    <row r="305" spans="2:14" s="1" customFormat="1" x14ac:dyDescent="0.25">
      <c r="B305" s="22" t="s">
        <v>132</v>
      </c>
      <c r="C305" s="1" t="s">
        <v>187</v>
      </c>
      <c r="E305" s="1" t="s">
        <v>134</v>
      </c>
      <c r="F305" s="1" t="s">
        <v>135</v>
      </c>
      <c r="G305" s="23">
        <v>45189.449814814812</v>
      </c>
      <c r="H305" s="23">
        <v>46588</v>
      </c>
      <c r="I305" s="1" t="s">
        <v>136</v>
      </c>
      <c r="J305" s="24">
        <v>280490407</v>
      </c>
      <c r="K305" s="24">
        <v>200000000</v>
      </c>
      <c r="L305" s="24">
        <v>200623899.98221338</v>
      </c>
      <c r="M305" s="24">
        <v>280490407</v>
      </c>
      <c r="N305" s="25">
        <v>71.526118175700006</v>
      </c>
    </row>
    <row r="306" spans="2:14" s="1" customFormat="1" x14ac:dyDescent="0.25">
      <c r="B306" s="22" t="s">
        <v>132</v>
      </c>
      <c r="C306" s="1" t="s">
        <v>187</v>
      </c>
      <c r="E306" s="1" t="s">
        <v>134</v>
      </c>
      <c r="F306" s="1" t="s">
        <v>135</v>
      </c>
      <c r="G306" s="23">
        <v>45189.458495370374</v>
      </c>
      <c r="H306" s="23">
        <v>46588</v>
      </c>
      <c r="I306" s="1" t="s">
        <v>136</v>
      </c>
      <c r="J306" s="24">
        <v>280490407</v>
      </c>
      <c r="K306" s="24">
        <v>200000000</v>
      </c>
      <c r="L306" s="24">
        <v>200623899.98221338</v>
      </c>
      <c r="M306" s="24">
        <v>280490407</v>
      </c>
      <c r="N306" s="25">
        <v>71.526118175700006</v>
      </c>
    </row>
    <row r="307" spans="2:14" s="1" customFormat="1" x14ac:dyDescent="0.25">
      <c r="B307" s="22" t="s">
        <v>132</v>
      </c>
      <c r="C307" s="1" t="s">
        <v>187</v>
      </c>
      <c r="E307" s="1" t="s">
        <v>134</v>
      </c>
      <c r="F307" s="1" t="s">
        <v>135</v>
      </c>
      <c r="G307" s="23">
        <v>45189.458518518521</v>
      </c>
      <c r="H307" s="23">
        <v>46588</v>
      </c>
      <c r="I307" s="1" t="s">
        <v>136</v>
      </c>
      <c r="J307" s="24">
        <v>280490407</v>
      </c>
      <c r="K307" s="24">
        <v>200000000</v>
      </c>
      <c r="L307" s="24">
        <v>200623899.98221338</v>
      </c>
      <c r="M307" s="24">
        <v>280490407</v>
      </c>
      <c r="N307" s="25">
        <v>71.526118175700006</v>
      </c>
    </row>
    <row r="308" spans="2:14" s="1" customFormat="1" x14ac:dyDescent="0.25">
      <c r="B308" s="22" t="s">
        <v>132</v>
      </c>
      <c r="C308" s="1" t="s">
        <v>187</v>
      </c>
      <c r="E308" s="1" t="s">
        <v>134</v>
      </c>
      <c r="F308" s="1" t="s">
        <v>135</v>
      </c>
      <c r="G308" s="23">
        <v>45189.458530092597</v>
      </c>
      <c r="H308" s="23">
        <v>46588</v>
      </c>
      <c r="I308" s="1" t="s">
        <v>136</v>
      </c>
      <c r="J308" s="24">
        <v>280490407</v>
      </c>
      <c r="K308" s="24">
        <v>200000000</v>
      </c>
      <c r="L308" s="24">
        <v>200623899.98221338</v>
      </c>
      <c r="M308" s="24">
        <v>280490407</v>
      </c>
      <c r="N308" s="25">
        <v>71.526118175700006</v>
      </c>
    </row>
    <row r="309" spans="2:14" s="1" customFormat="1" x14ac:dyDescent="0.25">
      <c r="B309" s="22" t="s">
        <v>132</v>
      </c>
      <c r="C309" s="1" t="s">
        <v>187</v>
      </c>
      <c r="E309" s="1" t="s">
        <v>134</v>
      </c>
      <c r="F309" s="1" t="s">
        <v>135</v>
      </c>
      <c r="G309" s="23">
        <v>45189.458541666667</v>
      </c>
      <c r="H309" s="23">
        <v>46588</v>
      </c>
      <c r="I309" s="1" t="s">
        <v>136</v>
      </c>
      <c r="J309" s="24">
        <v>280490407</v>
      </c>
      <c r="K309" s="24">
        <v>200000000</v>
      </c>
      <c r="L309" s="24">
        <v>200623899.98221338</v>
      </c>
      <c r="M309" s="24">
        <v>280490407</v>
      </c>
      <c r="N309" s="25">
        <v>71.526118175700006</v>
      </c>
    </row>
    <row r="310" spans="2:14" s="1" customFormat="1" x14ac:dyDescent="0.25">
      <c r="B310" s="22" t="s">
        <v>132</v>
      </c>
      <c r="C310" s="1" t="s">
        <v>187</v>
      </c>
      <c r="E310" s="1" t="s">
        <v>134</v>
      </c>
      <c r="F310" s="1" t="s">
        <v>135</v>
      </c>
      <c r="G310" s="23">
        <v>45189.459375000006</v>
      </c>
      <c r="H310" s="23">
        <v>46892</v>
      </c>
      <c r="I310" s="1" t="s">
        <v>136</v>
      </c>
      <c r="J310" s="24">
        <v>299847118</v>
      </c>
      <c r="K310" s="24">
        <v>200000001</v>
      </c>
      <c r="L310" s="24">
        <v>200638628.43203259</v>
      </c>
      <c r="M310" s="24">
        <v>299847118</v>
      </c>
      <c r="N310" s="25">
        <v>66.913642448999994</v>
      </c>
    </row>
    <row r="311" spans="2:14" s="1" customFormat="1" x14ac:dyDescent="0.25">
      <c r="B311" s="22" t="s">
        <v>132</v>
      </c>
      <c r="C311" s="1" t="s">
        <v>187</v>
      </c>
      <c r="E311" s="1" t="s">
        <v>134</v>
      </c>
      <c r="F311" s="1" t="s">
        <v>135</v>
      </c>
      <c r="G311" s="23">
        <v>45189.462361111109</v>
      </c>
      <c r="H311" s="23">
        <v>46892</v>
      </c>
      <c r="I311" s="1" t="s">
        <v>136</v>
      </c>
      <c r="J311" s="24">
        <v>299847118</v>
      </c>
      <c r="K311" s="24">
        <v>200000001</v>
      </c>
      <c r="L311" s="24">
        <v>200638628.43203259</v>
      </c>
      <c r="M311" s="24">
        <v>299847118</v>
      </c>
      <c r="N311" s="25">
        <v>66.913642448999994</v>
      </c>
    </row>
    <row r="312" spans="2:14" s="1" customFormat="1" x14ac:dyDescent="0.25">
      <c r="B312" s="22" t="s">
        <v>132</v>
      </c>
      <c r="C312" s="1" t="s">
        <v>187</v>
      </c>
      <c r="E312" s="1" t="s">
        <v>134</v>
      </c>
      <c r="F312" s="1" t="s">
        <v>135</v>
      </c>
      <c r="G312" s="23">
        <v>45189.462384259255</v>
      </c>
      <c r="H312" s="23">
        <v>46892</v>
      </c>
      <c r="I312" s="1" t="s">
        <v>136</v>
      </c>
      <c r="J312" s="24">
        <v>299847118</v>
      </c>
      <c r="K312" s="24">
        <v>200000001</v>
      </c>
      <c r="L312" s="24">
        <v>200638628.43203259</v>
      </c>
      <c r="M312" s="24">
        <v>299847118</v>
      </c>
      <c r="N312" s="25">
        <v>66.913642448999994</v>
      </c>
    </row>
    <row r="313" spans="2:14" s="1" customFormat="1" x14ac:dyDescent="0.25">
      <c r="B313" s="22" t="s">
        <v>132</v>
      </c>
      <c r="C313" s="1" t="s">
        <v>187</v>
      </c>
      <c r="E313" s="1" t="s">
        <v>134</v>
      </c>
      <c r="F313" s="1" t="s">
        <v>135</v>
      </c>
      <c r="G313" s="23">
        <v>45201.6562962963</v>
      </c>
      <c r="H313" s="23">
        <v>45959</v>
      </c>
      <c r="I313" s="1" t="s">
        <v>136</v>
      </c>
      <c r="J313" s="24">
        <v>2151481165</v>
      </c>
      <c r="K313" s="24">
        <v>1782605137</v>
      </c>
      <c r="L313" s="24">
        <v>1782099469.1746769</v>
      </c>
      <c r="M313" s="24">
        <v>2151481165</v>
      </c>
      <c r="N313" s="25">
        <v>82.831283776299998</v>
      </c>
    </row>
    <row r="314" spans="2:14" s="1" customFormat="1" x14ac:dyDescent="0.25">
      <c r="B314" s="22" t="s">
        <v>132</v>
      </c>
      <c r="C314" s="1" t="s">
        <v>187</v>
      </c>
      <c r="E314" s="1" t="s">
        <v>134</v>
      </c>
      <c r="F314" s="1" t="s">
        <v>135</v>
      </c>
      <c r="G314" s="23">
        <v>45258.651990740742</v>
      </c>
      <c r="H314" s="23">
        <v>46664</v>
      </c>
      <c r="I314" s="1" t="s">
        <v>136</v>
      </c>
      <c r="J314" s="24">
        <v>43525480</v>
      </c>
      <c r="K314" s="24">
        <v>30813698</v>
      </c>
      <c r="L314" s="24">
        <v>30277908.491277475</v>
      </c>
      <c r="M314" s="24">
        <v>43525480</v>
      </c>
      <c r="N314" s="25">
        <v>69.563640633700004</v>
      </c>
    </row>
    <row r="315" spans="2:14" s="1" customFormat="1" x14ac:dyDescent="0.25">
      <c r="B315" s="22" t="s">
        <v>132</v>
      </c>
      <c r="C315" s="1" t="s">
        <v>187</v>
      </c>
      <c r="E315" s="1" t="s">
        <v>134</v>
      </c>
      <c r="F315" s="1" t="s">
        <v>135</v>
      </c>
      <c r="G315" s="23">
        <v>45258.652569444443</v>
      </c>
      <c r="H315" s="23">
        <v>46044</v>
      </c>
      <c r="I315" s="1" t="s">
        <v>136</v>
      </c>
      <c r="J315" s="24">
        <v>1302922</v>
      </c>
      <c r="K315" s="24">
        <v>1030804</v>
      </c>
      <c r="L315" s="24">
        <v>1042336.5048239511</v>
      </c>
      <c r="M315" s="24">
        <v>1302922</v>
      </c>
      <c r="N315" s="25">
        <v>79.999915944600005</v>
      </c>
    </row>
    <row r="316" spans="2:14" s="1" customFormat="1" x14ac:dyDescent="0.25">
      <c r="B316" s="22" t="s">
        <v>132</v>
      </c>
      <c r="C316" s="1" t="s">
        <v>187</v>
      </c>
      <c r="E316" s="1" t="s">
        <v>134</v>
      </c>
      <c r="F316" s="1" t="s">
        <v>135</v>
      </c>
      <c r="G316" s="23">
        <v>45258.662141203706</v>
      </c>
      <c r="H316" s="23">
        <v>47155</v>
      </c>
      <c r="I316" s="1" t="s">
        <v>136</v>
      </c>
      <c r="J316" s="24">
        <v>16252696</v>
      </c>
      <c r="K316" s="24">
        <v>10197891</v>
      </c>
      <c r="L316" s="24">
        <v>10013445.487889204</v>
      </c>
      <c r="M316" s="24">
        <v>16252696</v>
      </c>
      <c r="N316" s="25">
        <v>61.610981266700001</v>
      </c>
    </row>
    <row r="317" spans="2:14" s="1" customFormat="1" x14ac:dyDescent="0.25">
      <c r="B317" s="22" t="s">
        <v>132</v>
      </c>
      <c r="C317" s="1" t="s">
        <v>187</v>
      </c>
      <c r="E317" s="1" t="s">
        <v>134</v>
      </c>
      <c r="F317" s="1" t="s">
        <v>135</v>
      </c>
      <c r="G317" s="23">
        <v>45280.663831018523</v>
      </c>
      <c r="H317" s="23">
        <v>46588</v>
      </c>
      <c r="I317" s="1" t="s">
        <v>136</v>
      </c>
      <c r="J317" s="24">
        <v>290393808</v>
      </c>
      <c r="K317" s="24">
        <v>210999998</v>
      </c>
      <c r="L317" s="24">
        <v>211659907.32138893</v>
      </c>
      <c r="M317" s="24">
        <v>290393808</v>
      </c>
      <c r="N317" s="25">
        <v>72.887197140699996</v>
      </c>
    </row>
    <row r="318" spans="2:14" s="1" customFormat="1" x14ac:dyDescent="0.25">
      <c r="B318" s="22" t="s">
        <v>132</v>
      </c>
      <c r="C318" s="1" t="s">
        <v>187</v>
      </c>
      <c r="E318" s="1" t="s">
        <v>134</v>
      </c>
      <c r="F318" s="1" t="s">
        <v>135</v>
      </c>
      <c r="G318" s="23">
        <v>45280.670555555553</v>
      </c>
      <c r="H318" s="23">
        <v>46892</v>
      </c>
      <c r="I318" s="1" t="s">
        <v>136</v>
      </c>
      <c r="J318" s="24">
        <v>484471882</v>
      </c>
      <c r="K318" s="24">
        <v>328999998</v>
      </c>
      <c r="L318" s="24">
        <v>330048889.2531814</v>
      </c>
      <c r="M318" s="24">
        <v>484471882</v>
      </c>
      <c r="N318" s="25">
        <v>68.125499438800006</v>
      </c>
    </row>
    <row r="319" spans="2:14" s="1" customFormat="1" x14ac:dyDescent="0.25">
      <c r="B319" s="22" t="s">
        <v>132</v>
      </c>
      <c r="C319" s="1" t="s">
        <v>226</v>
      </c>
      <c r="E319" s="1" t="s">
        <v>134</v>
      </c>
      <c r="F319" s="1" t="s">
        <v>135</v>
      </c>
      <c r="G319" s="23">
        <v>45275.751898148148</v>
      </c>
      <c r="H319" s="23">
        <v>46735</v>
      </c>
      <c r="I319" s="1" t="s">
        <v>136</v>
      </c>
      <c r="J319" s="24">
        <v>3400000001</v>
      </c>
      <c r="K319" s="24">
        <v>2500000000</v>
      </c>
      <c r="L319" s="24">
        <v>2509666251.6035509</v>
      </c>
      <c r="M319" s="24">
        <v>3400000001</v>
      </c>
      <c r="N319" s="25">
        <v>73.813713260699998</v>
      </c>
    </row>
    <row r="320" spans="2:14" s="1" customFormat="1" x14ac:dyDescent="0.25">
      <c r="B320" s="22" t="s">
        <v>132</v>
      </c>
      <c r="C320" s="1" t="s">
        <v>153</v>
      </c>
      <c r="E320" s="1" t="s">
        <v>134</v>
      </c>
      <c r="F320" s="1" t="s">
        <v>135</v>
      </c>
      <c r="G320" s="23">
        <v>44791.714467592596</v>
      </c>
      <c r="H320" s="23">
        <v>47865</v>
      </c>
      <c r="I320" s="1" t="s">
        <v>136</v>
      </c>
      <c r="J320" s="24">
        <v>1709698634</v>
      </c>
      <c r="K320" s="24">
        <v>1035945203</v>
      </c>
      <c r="L320" s="24">
        <v>1027286440.2233121</v>
      </c>
      <c r="M320" s="24">
        <v>1709698634</v>
      </c>
      <c r="N320" s="25">
        <v>60.085819792700001</v>
      </c>
    </row>
    <row r="321" spans="2:14" s="1" customFormat="1" x14ac:dyDescent="0.25">
      <c r="B321" s="22" t="s">
        <v>132</v>
      </c>
      <c r="C321" s="1" t="s">
        <v>153</v>
      </c>
      <c r="E321" s="1" t="s">
        <v>134</v>
      </c>
      <c r="F321" s="1" t="s">
        <v>135</v>
      </c>
      <c r="G321" s="23">
        <v>44806.623599537037</v>
      </c>
      <c r="H321" s="23">
        <v>47865</v>
      </c>
      <c r="I321" s="1" t="s">
        <v>136</v>
      </c>
      <c r="J321" s="24">
        <v>2505698627</v>
      </c>
      <c r="K321" s="24">
        <v>1510739769</v>
      </c>
      <c r="L321" s="24">
        <v>1550321998.0342171</v>
      </c>
      <c r="M321" s="24">
        <v>2505698627</v>
      </c>
      <c r="N321" s="25">
        <v>61.871846092299997</v>
      </c>
    </row>
    <row r="322" spans="2:14" s="1" customFormat="1" x14ac:dyDescent="0.25">
      <c r="B322" s="22" t="s">
        <v>132</v>
      </c>
      <c r="C322" s="1" t="s">
        <v>153</v>
      </c>
      <c r="E322" s="1" t="s">
        <v>134</v>
      </c>
      <c r="F322" s="1" t="s">
        <v>135</v>
      </c>
      <c r="G322" s="23">
        <v>44978.714293981488</v>
      </c>
      <c r="H322" s="23">
        <v>47865</v>
      </c>
      <c r="I322" s="1" t="s">
        <v>136</v>
      </c>
      <c r="J322" s="24">
        <v>584663016</v>
      </c>
      <c r="K322" s="24">
        <v>365587276</v>
      </c>
      <c r="L322" s="24">
        <v>361741800.84387875</v>
      </c>
      <c r="M322" s="24">
        <v>584663016</v>
      </c>
      <c r="N322" s="25">
        <v>61.871845994099999</v>
      </c>
    </row>
    <row r="323" spans="2:14" s="1" customFormat="1" x14ac:dyDescent="0.25">
      <c r="B323" s="22" t="s">
        <v>132</v>
      </c>
      <c r="C323" s="1" t="s">
        <v>153</v>
      </c>
      <c r="E323" s="1" t="s">
        <v>134</v>
      </c>
      <c r="F323" s="1" t="s">
        <v>135</v>
      </c>
      <c r="G323" s="23">
        <v>44978.719548611116</v>
      </c>
      <c r="H323" s="23">
        <v>47865</v>
      </c>
      <c r="I323" s="1" t="s">
        <v>136</v>
      </c>
      <c r="J323" s="24">
        <v>167046573</v>
      </c>
      <c r="K323" s="24">
        <v>104453510</v>
      </c>
      <c r="L323" s="24">
        <v>103354798.04050848</v>
      </c>
      <c r="M323" s="24">
        <v>167046573</v>
      </c>
      <c r="N323" s="25">
        <v>61.8718457879</v>
      </c>
    </row>
    <row r="324" spans="2:14" s="1" customFormat="1" x14ac:dyDescent="0.25">
      <c r="B324" s="22" t="s">
        <v>132</v>
      </c>
      <c r="C324" s="1" t="s">
        <v>153</v>
      </c>
      <c r="E324" s="1" t="s">
        <v>134</v>
      </c>
      <c r="F324" s="1" t="s">
        <v>135</v>
      </c>
      <c r="G324" s="23">
        <v>45021.561423611107</v>
      </c>
      <c r="H324" s="23">
        <v>47865</v>
      </c>
      <c r="I324" s="1" t="s">
        <v>136</v>
      </c>
      <c r="J324" s="24">
        <v>1630794524</v>
      </c>
      <c r="K324" s="24">
        <v>1014136051</v>
      </c>
      <c r="L324" s="24">
        <v>1033548409.8047435</v>
      </c>
      <c r="M324" s="24">
        <v>1630794524</v>
      </c>
      <c r="N324" s="25">
        <v>63.376985548699999</v>
      </c>
    </row>
    <row r="325" spans="2:14" s="1" customFormat="1" x14ac:dyDescent="0.25">
      <c r="B325" s="22" t="s">
        <v>132</v>
      </c>
      <c r="C325" s="1" t="s">
        <v>153</v>
      </c>
      <c r="E325" s="1" t="s">
        <v>134</v>
      </c>
      <c r="F325" s="1" t="s">
        <v>135</v>
      </c>
      <c r="G325" s="23">
        <v>45127.681979166664</v>
      </c>
      <c r="H325" s="23">
        <v>47865</v>
      </c>
      <c r="I325" s="1" t="s">
        <v>136</v>
      </c>
      <c r="J325" s="24">
        <v>489238354</v>
      </c>
      <c r="K325" s="24">
        <v>309205479</v>
      </c>
      <c r="L325" s="24">
        <v>308207255.18178582</v>
      </c>
      <c r="M325" s="24">
        <v>489238354</v>
      </c>
      <c r="N325" s="25">
        <v>62.9973616463</v>
      </c>
    </row>
    <row r="326" spans="2:14" s="1" customFormat="1" x14ac:dyDescent="0.25">
      <c r="B326" s="22" t="s">
        <v>132</v>
      </c>
      <c r="C326" s="1" t="s">
        <v>153</v>
      </c>
      <c r="E326" s="1" t="s">
        <v>134</v>
      </c>
      <c r="F326" s="1" t="s">
        <v>135</v>
      </c>
      <c r="G326" s="23">
        <v>45127.683055555557</v>
      </c>
      <c r="H326" s="23">
        <v>47865</v>
      </c>
      <c r="I326" s="1" t="s">
        <v>136</v>
      </c>
      <c r="J326" s="24">
        <v>326158904</v>
      </c>
      <c r="K326" s="24">
        <v>206136988</v>
      </c>
      <c r="L326" s="24">
        <v>205471504.73653924</v>
      </c>
      <c r="M326" s="24">
        <v>326158904</v>
      </c>
      <c r="N326" s="25">
        <v>62.997361781800002</v>
      </c>
    </row>
    <row r="327" spans="2:14" s="1" customFormat="1" x14ac:dyDescent="0.25">
      <c r="B327" s="22" t="s">
        <v>132</v>
      </c>
      <c r="C327" s="1" t="s">
        <v>153</v>
      </c>
      <c r="E327" s="1" t="s">
        <v>134</v>
      </c>
      <c r="F327" s="1" t="s">
        <v>135</v>
      </c>
      <c r="G327" s="23">
        <v>45196.719317129631</v>
      </c>
      <c r="H327" s="23">
        <v>46785</v>
      </c>
      <c r="I327" s="1" t="s">
        <v>136</v>
      </c>
      <c r="J327" s="24">
        <v>6574643834</v>
      </c>
      <c r="K327" s="24">
        <v>5029178083</v>
      </c>
      <c r="L327" s="24">
        <v>5121330895.4256001</v>
      </c>
      <c r="M327" s="24">
        <v>6574643834</v>
      </c>
      <c r="N327" s="25">
        <v>77.895183750399994</v>
      </c>
    </row>
    <row r="328" spans="2:14" s="1" customFormat="1" x14ac:dyDescent="0.25">
      <c r="B328" s="22" t="s">
        <v>132</v>
      </c>
      <c r="C328" s="1" t="s">
        <v>153</v>
      </c>
      <c r="E328" s="1" t="s">
        <v>134</v>
      </c>
      <c r="F328" s="1" t="s">
        <v>135</v>
      </c>
      <c r="G328" s="23">
        <v>45196.722314814819</v>
      </c>
      <c r="H328" s="23">
        <v>46785</v>
      </c>
      <c r="I328" s="1" t="s">
        <v>136</v>
      </c>
      <c r="J328" s="24">
        <v>6574643834</v>
      </c>
      <c r="K328" s="24">
        <v>5029178083</v>
      </c>
      <c r="L328" s="24">
        <v>5121330895.4256001</v>
      </c>
      <c r="M328" s="24">
        <v>6574643834</v>
      </c>
      <c r="N328" s="25">
        <v>77.895183750399994</v>
      </c>
    </row>
    <row r="329" spans="2:14" s="1" customFormat="1" x14ac:dyDescent="0.25">
      <c r="B329" s="22" t="s">
        <v>132</v>
      </c>
      <c r="C329" s="1" t="s">
        <v>153</v>
      </c>
      <c r="E329" s="1" t="s">
        <v>134</v>
      </c>
      <c r="F329" s="1" t="s">
        <v>135</v>
      </c>
      <c r="G329" s="23">
        <v>45258.653333333335</v>
      </c>
      <c r="H329" s="23">
        <v>45362</v>
      </c>
      <c r="I329" s="1" t="s">
        <v>136</v>
      </c>
      <c r="J329" s="24">
        <v>28231644</v>
      </c>
      <c r="K329" s="24">
        <v>27539260</v>
      </c>
      <c r="L329" s="24">
        <v>27132610.206558023</v>
      </c>
      <c r="M329" s="24">
        <v>28231644</v>
      </c>
      <c r="N329" s="25">
        <v>96.107085391699997</v>
      </c>
    </row>
    <row r="330" spans="2:14" s="1" customFormat="1" x14ac:dyDescent="0.25">
      <c r="B330" s="22" t="s">
        <v>132</v>
      </c>
      <c r="C330" s="1" t="s">
        <v>153</v>
      </c>
      <c r="E330" s="1" t="s">
        <v>134</v>
      </c>
      <c r="F330" s="1" t="s">
        <v>135</v>
      </c>
      <c r="G330" s="23">
        <v>45280.661273148151</v>
      </c>
      <c r="H330" s="23">
        <v>45362</v>
      </c>
      <c r="I330" s="1" t="s">
        <v>136</v>
      </c>
      <c r="J330" s="24">
        <v>102243836</v>
      </c>
      <c r="K330" s="24">
        <v>100221918</v>
      </c>
      <c r="L330" s="24">
        <v>100490811.57900155</v>
      </c>
      <c r="M330" s="24">
        <v>102243836</v>
      </c>
      <c r="N330" s="25">
        <v>98.285447329099995</v>
      </c>
    </row>
    <row r="331" spans="2:14" s="1" customFormat="1" x14ac:dyDescent="0.25">
      <c r="B331" s="22" t="s">
        <v>132</v>
      </c>
      <c r="C331" s="1" t="s">
        <v>154</v>
      </c>
      <c r="E331" s="1" t="s">
        <v>134</v>
      </c>
      <c r="F331" s="1" t="s">
        <v>135</v>
      </c>
      <c r="G331" s="23">
        <v>44641.496053240742</v>
      </c>
      <c r="H331" s="23">
        <v>47007</v>
      </c>
      <c r="I331" s="1" t="s">
        <v>136</v>
      </c>
      <c r="J331" s="24">
        <v>30525685488</v>
      </c>
      <c r="K331" s="24">
        <v>19200000000</v>
      </c>
      <c r="L331" s="24">
        <v>19261632338.162899</v>
      </c>
      <c r="M331" s="24">
        <v>30525685488</v>
      </c>
      <c r="N331" s="25">
        <v>63.099753634499997</v>
      </c>
    </row>
    <row r="332" spans="2:14" s="1" customFormat="1" x14ac:dyDescent="0.25">
      <c r="B332" s="22" t="s">
        <v>132</v>
      </c>
      <c r="C332" s="1" t="s">
        <v>154</v>
      </c>
      <c r="E332" s="1" t="s">
        <v>134</v>
      </c>
      <c r="F332" s="1" t="s">
        <v>135</v>
      </c>
      <c r="G332" s="23">
        <v>44753.476898148154</v>
      </c>
      <c r="H332" s="23">
        <v>47371</v>
      </c>
      <c r="I332" s="1" t="s">
        <v>136</v>
      </c>
      <c r="J332" s="24">
        <v>502805352</v>
      </c>
      <c r="K332" s="24">
        <v>301613839</v>
      </c>
      <c r="L332" s="24">
        <v>301001260.43548399</v>
      </c>
      <c r="M332" s="24">
        <v>502805352</v>
      </c>
      <c r="N332" s="25">
        <v>59.864370822300003</v>
      </c>
    </row>
    <row r="333" spans="2:14" s="1" customFormat="1" x14ac:dyDescent="0.25">
      <c r="B333" s="22" t="s">
        <v>132</v>
      </c>
      <c r="C333" s="1" t="s">
        <v>154</v>
      </c>
      <c r="E333" s="1" t="s">
        <v>134</v>
      </c>
      <c r="F333" s="1" t="s">
        <v>135</v>
      </c>
      <c r="G333" s="23">
        <v>44776.517743055556</v>
      </c>
      <c r="H333" s="23">
        <v>46461</v>
      </c>
      <c r="I333" s="1" t="s">
        <v>136</v>
      </c>
      <c r="J333" s="24">
        <v>2959080560</v>
      </c>
      <c r="K333" s="24">
        <v>2107243806</v>
      </c>
      <c r="L333" s="24">
        <v>2091602977.8008029</v>
      </c>
      <c r="M333" s="24">
        <v>2959080560</v>
      </c>
      <c r="N333" s="25">
        <v>70.684218810199994</v>
      </c>
    </row>
    <row r="334" spans="2:14" s="1" customFormat="1" x14ac:dyDescent="0.25">
      <c r="B334" s="22" t="s">
        <v>132</v>
      </c>
      <c r="C334" s="1" t="s">
        <v>154</v>
      </c>
      <c r="E334" s="1" t="s">
        <v>134</v>
      </c>
      <c r="F334" s="1" t="s">
        <v>135</v>
      </c>
      <c r="G334" s="23">
        <v>44811.489340277774</v>
      </c>
      <c r="H334" s="23">
        <v>46461</v>
      </c>
      <c r="I334" s="1" t="s">
        <v>136</v>
      </c>
      <c r="J334" s="24">
        <v>39738257</v>
      </c>
      <c r="K334" s="24">
        <v>28536334</v>
      </c>
      <c r="L334" s="24">
        <v>28088013.232235968</v>
      </c>
      <c r="M334" s="24">
        <v>39738257</v>
      </c>
      <c r="N334" s="25">
        <v>70.682549645400002</v>
      </c>
    </row>
    <row r="335" spans="2:14" s="1" customFormat="1" x14ac:dyDescent="0.25">
      <c r="B335" s="22" t="s">
        <v>132</v>
      </c>
      <c r="C335" s="1" t="s">
        <v>154</v>
      </c>
      <c r="E335" s="1" t="s">
        <v>134</v>
      </c>
      <c r="F335" s="1" t="s">
        <v>135</v>
      </c>
      <c r="G335" s="23">
        <v>45278.691620370366</v>
      </c>
      <c r="H335" s="23">
        <v>45299</v>
      </c>
      <c r="I335" s="1" t="s">
        <v>136</v>
      </c>
      <c r="J335" s="24">
        <v>10034520548</v>
      </c>
      <c r="K335" s="24">
        <v>10000000000</v>
      </c>
      <c r="L335" s="24">
        <v>10021355834.0448</v>
      </c>
      <c r="M335" s="24">
        <v>10034520548</v>
      </c>
      <c r="N335" s="25">
        <v>99.868805750199996</v>
      </c>
    </row>
    <row r="336" spans="2:14" s="1" customFormat="1" x14ac:dyDescent="0.25">
      <c r="B336" s="22" t="s">
        <v>132</v>
      </c>
      <c r="C336" s="1" t="s">
        <v>154</v>
      </c>
      <c r="E336" s="1" t="s">
        <v>134</v>
      </c>
      <c r="F336" s="1" t="s">
        <v>135</v>
      </c>
      <c r="G336" s="23">
        <v>45286.634386574071</v>
      </c>
      <c r="H336" s="23">
        <v>45300</v>
      </c>
      <c r="I336" s="1" t="s">
        <v>136</v>
      </c>
      <c r="J336" s="24">
        <v>10043554012</v>
      </c>
      <c r="K336" s="24">
        <v>10020493151</v>
      </c>
      <c r="L336" s="24">
        <v>10028723088.2006</v>
      </c>
      <c r="M336" s="24">
        <v>10043554012</v>
      </c>
      <c r="N336" s="25">
        <v>99.852333907100004</v>
      </c>
    </row>
    <row r="337" spans="2:14" s="1" customFormat="1" x14ac:dyDescent="0.25">
      <c r="B337" s="22" t="s">
        <v>138</v>
      </c>
      <c r="C337" s="1" t="s">
        <v>174</v>
      </c>
      <c r="E337" s="1" t="s">
        <v>134</v>
      </c>
      <c r="F337" s="1" t="s">
        <v>135</v>
      </c>
      <c r="G337" s="23">
        <v>44813.657812499994</v>
      </c>
      <c r="H337" s="23">
        <v>45376</v>
      </c>
      <c r="I337" s="1" t="s">
        <v>136</v>
      </c>
      <c r="J337" s="24">
        <v>121336575</v>
      </c>
      <c r="K337" s="24">
        <v>109244718</v>
      </c>
      <c r="L337" s="24">
        <v>107915979.95378774</v>
      </c>
      <c r="M337" s="24">
        <v>121336575</v>
      </c>
      <c r="N337" s="25">
        <v>88.939365524199999</v>
      </c>
    </row>
    <row r="338" spans="2:14" s="1" customFormat="1" x14ac:dyDescent="0.25">
      <c r="B338" s="22" t="s">
        <v>138</v>
      </c>
      <c r="C338" s="1" t="s">
        <v>174</v>
      </c>
      <c r="E338" s="1" t="s">
        <v>134</v>
      </c>
      <c r="F338" s="1" t="s">
        <v>135</v>
      </c>
      <c r="G338" s="23">
        <v>44974.682557870365</v>
      </c>
      <c r="H338" s="23">
        <v>45313</v>
      </c>
      <c r="I338" s="1" t="s">
        <v>136</v>
      </c>
      <c r="J338" s="24">
        <v>160430139</v>
      </c>
      <c r="K338" s="24">
        <v>150350061</v>
      </c>
      <c r="L338" s="24">
        <v>152251882.80007812</v>
      </c>
      <c r="M338" s="24">
        <v>160430139</v>
      </c>
      <c r="N338" s="25">
        <v>94.902294387500007</v>
      </c>
    </row>
    <row r="339" spans="2:14" s="1" customFormat="1" x14ac:dyDescent="0.25">
      <c r="B339" s="22" t="s">
        <v>138</v>
      </c>
      <c r="C339" s="1" t="s">
        <v>155</v>
      </c>
      <c r="E339" s="1" t="s">
        <v>134</v>
      </c>
      <c r="F339" s="1" t="s">
        <v>135</v>
      </c>
      <c r="G339" s="23">
        <v>44839.420219907399</v>
      </c>
      <c r="H339" s="23">
        <v>45559</v>
      </c>
      <c r="I339" s="1" t="s">
        <v>136</v>
      </c>
      <c r="J339" s="24">
        <v>50953207</v>
      </c>
      <c r="K339" s="24">
        <v>41678739</v>
      </c>
      <c r="L339" s="24">
        <v>43101883.771040455</v>
      </c>
      <c r="M339" s="24">
        <v>50953207</v>
      </c>
      <c r="N339" s="25">
        <v>84.591110763700001</v>
      </c>
    </row>
    <row r="340" spans="2:14" s="1" customFormat="1" x14ac:dyDescent="0.25">
      <c r="B340" s="22" t="s">
        <v>138</v>
      </c>
      <c r="C340" s="1" t="s">
        <v>155</v>
      </c>
      <c r="E340" s="1" t="s">
        <v>134</v>
      </c>
      <c r="F340" s="1" t="s">
        <v>135</v>
      </c>
      <c r="G340" s="23">
        <v>44901.38453703704</v>
      </c>
      <c r="H340" s="23">
        <v>45327</v>
      </c>
      <c r="I340" s="1" t="s">
        <v>136</v>
      </c>
      <c r="J340" s="24">
        <v>11112051</v>
      </c>
      <c r="K340" s="24">
        <v>9843513</v>
      </c>
      <c r="L340" s="24">
        <v>10042056.285224786</v>
      </c>
      <c r="M340" s="24">
        <v>11112051</v>
      </c>
      <c r="N340" s="25">
        <v>90.370862095800007</v>
      </c>
    </row>
    <row r="341" spans="2:14" s="1" customFormat="1" x14ac:dyDescent="0.25">
      <c r="B341" s="22" t="s">
        <v>138</v>
      </c>
      <c r="C341" s="1" t="s">
        <v>155</v>
      </c>
      <c r="E341" s="1" t="s">
        <v>134</v>
      </c>
      <c r="F341" s="1" t="s">
        <v>135</v>
      </c>
      <c r="G341" s="23">
        <v>45035.650509259263</v>
      </c>
      <c r="H341" s="23">
        <v>46225</v>
      </c>
      <c r="I341" s="1" t="s">
        <v>136</v>
      </c>
      <c r="J341" s="24">
        <v>248367123</v>
      </c>
      <c r="K341" s="24">
        <v>202704252</v>
      </c>
      <c r="L341" s="24">
        <v>205589673.47826082</v>
      </c>
      <c r="M341" s="24">
        <v>248367123</v>
      </c>
      <c r="N341" s="25">
        <v>82.776524926099995</v>
      </c>
    </row>
    <row r="342" spans="2:14" s="1" customFormat="1" x14ac:dyDescent="0.25">
      <c r="B342" s="22" t="s">
        <v>138</v>
      </c>
      <c r="C342" s="1" t="s">
        <v>155</v>
      </c>
      <c r="E342" s="1" t="s">
        <v>134</v>
      </c>
      <c r="F342" s="1" t="s">
        <v>135</v>
      </c>
      <c r="G342" s="23">
        <v>45217.626944444441</v>
      </c>
      <c r="H342" s="23">
        <v>45327</v>
      </c>
      <c r="I342" s="1" t="s">
        <v>136</v>
      </c>
      <c r="J342" s="24">
        <v>10293420</v>
      </c>
      <c r="K342" s="24">
        <v>9963123</v>
      </c>
      <c r="L342" s="24">
        <v>10042056.146400031</v>
      </c>
      <c r="M342" s="24">
        <v>10293420</v>
      </c>
      <c r="N342" s="25">
        <v>97.558014211</v>
      </c>
    </row>
    <row r="343" spans="2:14" s="1" customFormat="1" x14ac:dyDescent="0.25">
      <c r="B343" s="22" t="s">
        <v>138</v>
      </c>
      <c r="C343" s="1" t="s">
        <v>155</v>
      </c>
      <c r="E343" s="1" t="s">
        <v>134</v>
      </c>
      <c r="F343" s="1" t="s">
        <v>135</v>
      </c>
      <c r="G343" s="23">
        <v>45267.42833333333</v>
      </c>
      <c r="H343" s="23">
        <v>45981</v>
      </c>
      <c r="I343" s="1" t="s">
        <v>136</v>
      </c>
      <c r="J343" s="24">
        <v>16212383</v>
      </c>
      <c r="K343" s="24">
        <v>13049427</v>
      </c>
      <c r="L343" s="24">
        <v>13152286.719171392</v>
      </c>
      <c r="M343" s="24">
        <v>16212383</v>
      </c>
      <c r="N343" s="25">
        <v>81.124944551200002</v>
      </c>
    </row>
    <row r="344" spans="2:14" s="1" customFormat="1" x14ac:dyDescent="0.25">
      <c r="B344" s="22" t="s">
        <v>138</v>
      </c>
      <c r="C344" s="1" t="s">
        <v>155</v>
      </c>
      <c r="E344" s="1" t="s">
        <v>134</v>
      </c>
      <c r="F344" s="1" t="s">
        <v>135</v>
      </c>
      <c r="G344" s="23">
        <v>45267.434317129628</v>
      </c>
      <c r="H344" s="23">
        <v>45846</v>
      </c>
      <c r="I344" s="1" t="s">
        <v>136</v>
      </c>
      <c r="J344" s="24">
        <v>24897968</v>
      </c>
      <c r="K344" s="24">
        <v>20840682</v>
      </c>
      <c r="L344" s="24">
        <v>20859531.917059675</v>
      </c>
      <c r="M344" s="24">
        <v>24897968</v>
      </c>
      <c r="N344" s="25">
        <v>83.7800575415</v>
      </c>
    </row>
    <row r="345" spans="2:14" s="1" customFormat="1" x14ac:dyDescent="0.25">
      <c r="B345" s="22" t="s">
        <v>138</v>
      </c>
      <c r="C345" s="1" t="s">
        <v>155</v>
      </c>
      <c r="E345" s="1" t="s">
        <v>134</v>
      </c>
      <c r="F345" s="1" t="s">
        <v>135</v>
      </c>
      <c r="G345" s="23">
        <v>45267.435717592591</v>
      </c>
      <c r="H345" s="23">
        <v>45846</v>
      </c>
      <c r="I345" s="1" t="s">
        <v>136</v>
      </c>
      <c r="J345" s="24">
        <v>24897968</v>
      </c>
      <c r="K345" s="24">
        <v>20840682</v>
      </c>
      <c r="L345" s="24">
        <v>20859531.917059675</v>
      </c>
      <c r="M345" s="24">
        <v>24897968</v>
      </c>
      <c r="N345" s="25">
        <v>83.7800575415</v>
      </c>
    </row>
    <row r="346" spans="2:14" s="1" customFormat="1" x14ac:dyDescent="0.25">
      <c r="B346" s="22" t="s">
        <v>138</v>
      </c>
      <c r="C346" s="1" t="s">
        <v>155</v>
      </c>
      <c r="E346" s="1" t="s">
        <v>134</v>
      </c>
      <c r="F346" s="1" t="s">
        <v>135</v>
      </c>
      <c r="G346" s="23">
        <v>45267.437280092592</v>
      </c>
      <c r="H346" s="23">
        <v>45846</v>
      </c>
      <c r="I346" s="1" t="s">
        <v>136</v>
      </c>
      <c r="J346" s="24">
        <v>26029695</v>
      </c>
      <c r="K346" s="24">
        <v>21787983</v>
      </c>
      <c r="L346" s="24">
        <v>21807693.886063058</v>
      </c>
      <c r="M346" s="24">
        <v>26029695</v>
      </c>
      <c r="N346" s="25">
        <v>83.780059221100004</v>
      </c>
    </row>
    <row r="347" spans="2:14" s="1" customFormat="1" x14ac:dyDescent="0.25">
      <c r="B347" s="22" t="s">
        <v>138</v>
      </c>
      <c r="C347" s="1" t="s">
        <v>155</v>
      </c>
      <c r="E347" s="1" t="s">
        <v>134</v>
      </c>
      <c r="F347" s="1" t="s">
        <v>135</v>
      </c>
      <c r="G347" s="23">
        <v>45267.440474537034</v>
      </c>
      <c r="H347" s="23">
        <v>45846</v>
      </c>
      <c r="I347" s="1" t="s">
        <v>136</v>
      </c>
      <c r="J347" s="24">
        <v>14712451</v>
      </c>
      <c r="K347" s="24">
        <v>12315155</v>
      </c>
      <c r="L347" s="24">
        <v>12326308.65063221</v>
      </c>
      <c r="M347" s="24">
        <v>14712451</v>
      </c>
      <c r="N347" s="25">
        <v>83.781476319800007</v>
      </c>
    </row>
    <row r="348" spans="2:14" s="1" customFormat="1" x14ac:dyDescent="0.25">
      <c r="B348" s="22" t="s">
        <v>138</v>
      </c>
      <c r="C348" s="1" t="s">
        <v>155</v>
      </c>
      <c r="E348" s="1" t="s">
        <v>134</v>
      </c>
      <c r="F348" s="1" t="s">
        <v>135</v>
      </c>
      <c r="G348" s="23">
        <v>45267.442800925921</v>
      </c>
      <c r="H348" s="23">
        <v>45559</v>
      </c>
      <c r="I348" s="1" t="s">
        <v>136</v>
      </c>
      <c r="J348" s="24">
        <v>46902797</v>
      </c>
      <c r="K348" s="24">
        <v>43246104</v>
      </c>
      <c r="L348" s="24">
        <v>43254840.887839675</v>
      </c>
      <c r="M348" s="24">
        <v>46902797</v>
      </c>
      <c r="N348" s="25">
        <v>92.222305820800003</v>
      </c>
    </row>
    <row r="349" spans="2:14" s="1" customFormat="1" x14ac:dyDescent="0.25">
      <c r="B349" s="22" t="s">
        <v>138</v>
      </c>
      <c r="C349" s="1" t="s">
        <v>155</v>
      </c>
      <c r="E349" s="1" t="s">
        <v>134</v>
      </c>
      <c r="F349" s="1" t="s">
        <v>135</v>
      </c>
      <c r="G349" s="23">
        <v>45267.446701388886</v>
      </c>
      <c r="H349" s="23">
        <v>45594</v>
      </c>
      <c r="I349" s="1" t="s">
        <v>136</v>
      </c>
      <c r="J349" s="24">
        <v>16084935</v>
      </c>
      <c r="K349" s="24">
        <v>14627627</v>
      </c>
      <c r="L349" s="24">
        <v>14733325.919242546</v>
      </c>
      <c r="M349" s="24">
        <v>16084935</v>
      </c>
      <c r="N349" s="25">
        <v>91.597049781300001</v>
      </c>
    </row>
    <row r="350" spans="2:14" s="1" customFormat="1" x14ac:dyDescent="0.25">
      <c r="B350" s="22" t="s">
        <v>138</v>
      </c>
      <c r="C350" s="1" t="s">
        <v>155</v>
      </c>
      <c r="E350" s="1" t="s">
        <v>134</v>
      </c>
      <c r="F350" s="1" t="s">
        <v>135</v>
      </c>
      <c r="G350" s="23">
        <v>45267.447777777772</v>
      </c>
      <c r="H350" s="23">
        <v>45594</v>
      </c>
      <c r="I350" s="1" t="s">
        <v>136</v>
      </c>
      <c r="J350" s="24">
        <v>16084935</v>
      </c>
      <c r="K350" s="24">
        <v>14627627</v>
      </c>
      <c r="L350" s="24">
        <v>14733325.919242546</v>
      </c>
      <c r="M350" s="24">
        <v>16084935</v>
      </c>
      <c r="N350" s="25">
        <v>91.597049781300001</v>
      </c>
    </row>
    <row r="351" spans="2:14" s="1" customFormat="1" x14ac:dyDescent="0.25">
      <c r="B351" s="22" t="s">
        <v>138</v>
      </c>
      <c r="C351" s="1" t="s">
        <v>155</v>
      </c>
      <c r="E351" s="1" t="s">
        <v>134</v>
      </c>
      <c r="F351" s="1" t="s">
        <v>135</v>
      </c>
      <c r="G351" s="23">
        <v>45267.449606481474</v>
      </c>
      <c r="H351" s="23">
        <v>45432</v>
      </c>
      <c r="I351" s="1" t="s">
        <v>136</v>
      </c>
      <c r="J351" s="24">
        <v>15673147</v>
      </c>
      <c r="K351" s="24">
        <v>14931041</v>
      </c>
      <c r="L351" s="24">
        <v>14927605.512704497</v>
      </c>
      <c r="M351" s="24">
        <v>15673147</v>
      </c>
      <c r="N351" s="25">
        <v>95.243192147100004</v>
      </c>
    </row>
    <row r="352" spans="2:14" s="1" customFormat="1" x14ac:dyDescent="0.25">
      <c r="B352" s="22" t="s">
        <v>138</v>
      </c>
      <c r="C352" s="1" t="s">
        <v>155</v>
      </c>
      <c r="E352" s="1" t="s">
        <v>134</v>
      </c>
      <c r="F352" s="1" t="s">
        <v>135</v>
      </c>
      <c r="G352" s="23">
        <v>45267.452106481476</v>
      </c>
      <c r="H352" s="23">
        <v>45642</v>
      </c>
      <c r="I352" s="1" t="s">
        <v>136</v>
      </c>
      <c r="J352" s="24">
        <v>14114088</v>
      </c>
      <c r="K352" s="24">
        <v>12668303</v>
      </c>
      <c r="L352" s="24">
        <v>12674106.495732002</v>
      </c>
      <c r="M352" s="24">
        <v>14114088</v>
      </c>
      <c r="N352" s="25">
        <v>89.797558976100007</v>
      </c>
    </row>
    <row r="353" spans="2:14" s="1" customFormat="1" x14ac:dyDescent="0.25">
      <c r="B353" s="22" t="s">
        <v>138</v>
      </c>
      <c r="C353" s="1" t="s">
        <v>155</v>
      </c>
      <c r="E353" s="1" t="s">
        <v>134</v>
      </c>
      <c r="F353" s="1" t="s">
        <v>135</v>
      </c>
      <c r="G353" s="23">
        <v>45267.45753472222</v>
      </c>
      <c r="H353" s="23">
        <v>45642</v>
      </c>
      <c r="I353" s="1" t="s">
        <v>136</v>
      </c>
      <c r="J353" s="24">
        <v>13028387</v>
      </c>
      <c r="K353" s="24">
        <v>11693810</v>
      </c>
      <c r="L353" s="24">
        <v>11699168.234764455</v>
      </c>
      <c r="M353" s="24">
        <v>13028387</v>
      </c>
      <c r="N353" s="25">
        <v>89.797518562799993</v>
      </c>
    </row>
    <row r="354" spans="2:14" s="1" customFormat="1" x14ac:dyDescent="0.25">
      <c r="B354" s="22" t="s">
        <v>132</v>
      </c>
      <c r="C354" s="1" t="s">
        <v>156</v>
      </c>
      <c r="E354" s="1" t="s">
        <v>134</v>
      </c>
      <c r="F354" s="1" t="s">
        <v>135</v>
      </c>
      <c r="G354" s="23">
        <v>44459.595995370371</v>
      </c>
      <c r="H354" s="23">
        <v>46273</v>
      </c>
      <c r="I354" s="1" t="s">
        <v>136</v>
      </c>
      <c r="J354" s="24">
        <v>3047123280</v>
      </c>
      <c r="K354" s="24">
        <v>2035027395</v>
      </c>
      <c r="L354" s="24">
        <v>2029860217.3355491</v>
      </c>
      <c r="M354" s="24">
        <v>3047123280</v>
      </c>
      <c r="N354" s="25">
        <v>66.615624994800001</v>
      </c>
    </row>
    <row r="355" spans="2:14" s="1" customFormat="1" x14ac:dyDescent="0.25">
      <c r="B355" s="22" t="s">
        <v>132</v>
      </c>
      <c r="C355" s="1" t="s">
        <v>156</v>
      </c>
      <c r="E355" s="1" t="s">
        <v>134</v>
      </c>
      <c r="F355" s="1" t="s">
        <v>135</v>
      </c>
      <c r="G355" s="23">
        <v>44460.591886574075</v>
      </c>
      <c r="H355" s="23">
        <v>46273</v>
      </c>
      <c r="I355" s="1" t="s">
        <v>136</v>
      </c>
      <c r="J355" s="24">
        <v>761780820</v>
      </c>
      <c r="K355" s="24">
        <v>508900684</v>
      </c>
      <c r="L355" s="24">
        <v>507467991.61049539</v>
      </c>
      <c r="M355" s="24">
        <v>761780820</v>
      </c>
      <c r="N355" s="25">
        <v>66.616010575100006</v>
      </c>
    </row>
    <row r="356" spans="2:14" s="1" customFormat="1" x14ac:dyDescent="0.25">
      <c r="B356" s="22" t="s">
        <v>132</v>
      </c>
      <c r="C356" s="1" t="s">
        <v>156</v>
      </c>
      <c r="E356" s="1" t="s">
        <v>134</v>
      </c>
      <c r="F356" s="1" t="s">
        <v>135</v>
      </c>
      <c r="G356" s="23">
        <v>44460.597453703711</v>
      </c>
      <c r="H356" s="23">
        <v>46091</v>
      </c>
      <c r="I356" s="1" t="s">
        <v>136</v>
      </c>
      <c r="J356" s="24">
        <v>1459986310</v>
      </c>
      <c r="K356" s="24">
        <v>1020246575</v>
      </c>
      <c r="L356" s="24">
        <v>1015243446.31102</v>
      </c>
      <c r="M356" s="24">
        <v>1459986310</v>
      </c>
      <c r="N356" s="25">
        <v>69.537874386699997</v>
      </c>
    </row>
    <row r="357" spans="2:14" s="1" customFormat="1" x14ac:dyDescent="0.25">
      <c r="B357" s="22" t="s">
        <v>132</v>
      </c>
      <c r="C357" s="1" t="s">
        <v>156</v>
      </c>
      <c r="E357" s="1" t="s">
        <v>134</v>
      </c>
      <c r="F357" s="1" t="s">
        <v>135</v>
      </c>
      <c r="G357" s="23">
        <v>44467.564293981479</v>
      </c>
      <c r="H357" s="23">
        <v>46091</v>
      </c>
      <c r="I357" s="1" t="s">
        <v>136</v>
      </c>
      <c r="J357" s="24">
        <v>1605984932</v>
      </c>
      <c r="K357" s="24">
        <v>1124124660</v>
      </c>
      <c r="L357" s="24">
        <v>1116648373.8130684</v>
      </c>
      <c r="M357" s="24">
        <v>1605984932</v>
      </c>
      <c r="N357" s="25">
        <v>69.530439019900001</v>
      </c>
    </row>
    <row r="358" spans="2:14" s="1" customFormat="1" x14ac:dyDescent="0.25">
      <c r="B358" s="22" t="s">
        <v>132</v>
      </c>
      <c r="C358" s="1" t="s">
        <v>156</v>
      </c>
      <c r="E358" s="1" t="s">
        <v>134</v>
      </c>
      <c r="F358" s="1" t="s">
        <v>135</v>
      </c>
      <c r="G358" s="23">
        <v>44498.518564814818</v>
      </c>
      <c r="H358" s="23">
        <v>45946</v>
      </c>
      <c r="I358" s="1" t="s">
        <v>136</v>
      </c>
      <c r="J358" s="24">
        <v>2919972602</v>
      </c>
      <c r="K358" s="24">
        <v>2036494003</v>
      </c>
      <c r="L358" s="24">
        <v>2059080886.1132965</v>
      </c>
      <c r="M358" s="24">
        <v>2919972602</v>
      </c>
      <c r="N358" s="25">
        <v>70.517130356099997</v>
      </c>
    </row>
    <row r="359" spans="2:14" s="1" customFormat="1" x14ac:dyDescent="0.25">
      <c r="B359" s="22" t="s">
        <v>132</v>
      </c>
      <c r="C359" s="1" t="s">
        <v>156</v>
      </c>
      <c r="E359" s="1" t="s">
        <v>134</v>
      </c>
      <c r="F359" s="1" t="s">
        <v>135</v>
      </c>
      <c r="G359" s="23">
        <v>44501.465462962966</v>
      </c>
      <c r="H359" s="23">
        <v>45946</v>
      </c>
      <c r="I359" s="1" t="s">
        <v>136</v>
      </c>
      <c r="J359" s="24">
        <v>3211969864</v>
      </c>
      <c r="K359" s="24">
        <v>2241995798</v>
      </c>
      <c r="L359" s="24">
        <v>2265027742.2750678</v>
      </c>
      <c r="M359" s="24">
        <v>3211969864</v>
      </c>
      <c r="N359" s="25">
        <v>70.518337287700007</v>
      </c>
    </row>
    <row r="360" spans="2:14" s="1" customFormat="1" x14ac:dyDescent="0.25">
      <c r="B360" s="22" t="s">
        <v>132</v>
      </c>
      <c r="C360" s="1" t="s">
        <v>156</v>
      </c>
      <c r="E360" s="1" t="s">
        <v>134</v>
      </c>
      <c r="F360" s="1" t="s">
        <v>135</v>
      </c>
      <c r="G360" s="23">
        <v>44574.387407407412</v>
      </c>
      <c r="H360" s="23">
        <v>46310</v>
      </c>
      <c r="I360" s="1" t="s">
        <v>136</v>
      </c>
      <c r="J360" s="24">
        <v>4113616440</v>
      </c>
      <c r="K360" s="24">
        <v>2805607800</v>
      </c>
      <c r="L360" s="24">
        <v>2782572368.4379587</v>
      </c>
      <c r="M360" s="24">
        <v>4113616440</v>
      </c>
      <c r="N360" s="25">
        <v>67.642970826899997</v>
      </c>
    </row>
    <row r="361" spans="2:14" s="1" customFormat="1" x14ac:dyDescent="0.25">
      <c r="B361" s="22" t="s">
        <v>132</v>
      </c>
      <c r="C361" s="1" t="s">
        <v>156</v>
      </c>
      <c r="E361" s="1" t="s">
        <v>134</v>
      </c>
      <c r="F361" s="1" t="s">
        <v>135</v>
      </c>
      <c r="G361" s="23">
        <v>44578.435706018521</v>
      </c>
      <c r="H361" s="23">
        <v>46310</v>
      </c>
      <c r="I361" s="1" t="s">
        <v>136</v>
      </c>
      <c r="J361" s="24">
        <v>1299598080</v>
      </c>
      <c r="K361" s="24">
        <v>887334104</v>
      </c>
      <c r="L361" s="24">
        <v>879087032.68732655</v>
      </c>
      <c r="M361" s="24">
        <v>1299598080</v>
      </c>
      <c r="N361" s="25">
        <v>67.642992569499995</v>
      </c>
    </row>
    <row r="362" spans="2:14" s="1" customFormat="1" x14ac:dyDescent="0.25">
      <c r="B362" s="22" t="s">
        <v>132</v>
      </c>
      <c r="C362" s="1" t="s">
        <v>157</v>
      </c>
      <c r="E362" s="1" t="s">
        <v>134</v>
      </c>
      <c r="F362" s="1" t="s">
        <v>135</v>
      </c>
      <c r="G362" s="23">
        <v>44251.553067129629</v>
      </c>
      <c r="H362" s="23">
        <v>47269</v>
      </c>
      <c r="I362" s="1" t="s">
        <v>136</v>
      </c>
      <c r="J362" s="24">
        <v>5501917805</v>
      </c>
      <c r="K362" s="24">
        <v>3021363490</v>
      </c>
      <c r="L362" s="24">
        <v>3001638294.355125</v>
      </c>
      <c r="M362" s="24">
        <v>5501917805</v>
      </c>
      <c r="N362" s="25">
        <v>54.556218408600003</v>
      </c>
    </row>
    <row r="363" spans="2:14" s="1" customFormat="1" x14ac:dyDescent="0.25">
      <c r="B363" s="22" t="s">
        <v>132</v>
      </c>
      <c r="C363" s="1" t="s">
        <v>157</v>
      </c>
      <c r="E363" s="1" t="s">
        <v>134</v>
      </c>
      <c r="F363" s="1" t="s">
        <v>135</v>
      </c>
      <c r="G363" s="23">
        <v>44390.592048611114</v>
      </c>
      <c r="H363" s="23">
        <v>46171</v>
      </c>
      <c r="I363" s="1" t="s">
        <v>136</v>
      </c>
      <c r="J363" s="24">
        <v>5091253422</v>
      </c>
      <c r="K363" s="24">
        <v>3523780275</v>
      </c>
      <c r="L363" s="24">
        <v>3508512489.5394769</v>
      </c>
      <c r="M363" s="24">
        <v>5091253422</v>
      </c>
      <c r="N363" s="25">
        <v>68.912548614800002</v>
      </c>
    </row>
    <row r="364" spans="2:14" s="1" customFormat="1" x14ac:dyDescent="0.25">
      <c r="B364" s="22" t="s">
        <v>132</v>
      </c>
      <c r="C364" s="1" t="s">
        <v>157</v>
      </c>
      <c r="E364" s="1" t="s">
        <v>134</v>
      </c>
      <c r="F364" s="1" t="s">
        <v>135</v>
      </c>
      <c r="G364" s="23">
        <v>44575.699479166658</v>
      </c>
      <c r="H364" s="23">
        <v>48121</v>
      </c>
      <c r="I364" s="1" t="s">
        <v>136</v>
      </c>
      <c r="J364" s="24">
        <v>17317123303</v>
      </c>
      <c r="K364" s="24">
        <v>10030821916</v>
      </c>
      <c r="L364" s="24">
        <v>10004129924.544201</v>
      </c>
      <c r="M364" s="24">
        <v>17317123303</v>
      </c>
      <c r="N364" s="25">
        <v>57.770160490899997</v>
      </c>
    </row>
    <row r="365" spans="2:14" s="1" customFormat="1" x14ac:dyDescent="0.25">
      <c r="B365" s="22" t="s">
        <v>132</v>
      </c>
      <c r="C365" s="1" t="s">
        <v>157</v>
      </c>
      <c r="E365" s="1" t="s">
        <v>134</v>
      </c>
      <c r="F365" s="1" t="s">
        <v>135</v>
      </c>
      <c r="G365" s="23">
        <v>44608.49496527778</v>
      </c>
      <c r="H365" s="23">
        <v>48121</v>
      </c>
      <c r="I365" s="1" t="s">
        <v>136</v>
      </c>
      <c r="J365" s="24">
        <v>8625684936</v>
      </c>
      <c r="K365" s="24">
        <v>5016438358</v>
      </c>
      <c r="L365" s="24">
        <v>5002060714.5791903</v>
      </c>
      <c r="M365" s="24">
        <v>8625684936</v>
      </c>
      <c r="N365" s="25">
        <v>57.990301659399996</v>
      </c>
    </row>
    <row r="366" spans="2:14" s="1" customFormat="1" x14ac:dyDescent="0.25">
      <c r="B366" s="22" t="s">
        <v>132</v>
      </c>
      <c r="C366" s="1" t="s">
        <v>157</v>
      </c>
      <c r="E366" s="1" t="s">
        <v>134</v>
      </c>
      <c r="F366" s="1" t="s">
        <v>135</v>
      </c>
      <c r="G366" s="23">
        <v>44697.421817129631</v>
      </c>
      <c r="H366" s="23">
        <v>48121</v>
      </c>
      <c r="I366" s="1" t="s">
        <v>136</v>
      </c>
      <c r="J366" s="24">
        <v>17070547960</v>
      </c>
      <c r="K366" s="24">
        <v>10034931508</v>
      </c>
      <c r="L366" s="24">
        <v>10004139708.5049</v>
      </c>
      <c r="M366" s="24">
        <v>17070547960</v>
      </c>
      <c r="N366" s="25">
        <v>58.604678256100001</v>
      </c>
    </row>
    <row r="367" spans="2:14" s="1" customFormat="1" x14ac:dyDescent="0.25">
      <c r="B367" s="22" t="s">
        <v>132</v>
      </c>
      <c r="C367" s="1" t="s">
        <v>157</v>
      </c>
      <c r="E367" s="1" t="s">
        <v>134</v>
      </c>
      <c r="F367" s="1" t="s">
        <v>135</v>
      </c>
      <c r="G367" s="23">
        <v>44790.436736111107</v>
      </c>
      <c r="H367" s="23">
        <v>48121</v>
      </c>
      <c r="I367" s="1" t="s">
        <v>136</v>
      </c>
      <c r="J367" s="24">
        <v>16883561658</v>
      </c>
      <c r="K367" s="24">
        <v>10039041100</v>
      </c>
      <c r="L367" s="24">
        <v>10004140799.375401</v>
      </c>
      <c r="M367" s="24">
        <v>16883561658</v>
      </c>
      <c r="N367" s="25">
        <v>59.2537345024</v>
      </c>
    </row>
    <row r="368" spans="2:14" s="1" customFormat="1" x14ac:dyDescent="0.25">
      <c r="B368" s="22" t="s">
        <v>132</v>
      </c>
      <c r="C368" s="1" t="s">
        <v>157</v>
      </c>
      <c r="E368" s="1" t="s">
        <v>134</v>
      </c>
      <c r="F368" s="1" t="s">
        <v>135</v>
      </c>
      <c r="G368" s="23">
        <v>44791.625138888892</v>
      </c>
      <c r="H368" s="23">
        <v>48121</v>
      </c>
      <c r="I368" s="1" t="s">
        <v>136</v>
      </c>
      <c r="J368" s="24">
        <v>16883561658</v>
      </c>
      <c r="K368" s="24">
        <v>10041095891</v>
      </c>
      <c r="L368" s="24">
        <v>10004139223.989799</v>
      </c>
      <c r="M368" s="24">
        <v>16883561658</v>
      </c>
      <c r="N368" s="25">
        <v>59.253725171500001</v>
      </c>
    </row>
    <row r="369" spans="2:14" s="1" customFormat="1" x14ac:dyDescent="0.25">
      <c r="B369" s="22" t="s">
        <v>132</v>
      </c>
      <c r="C369" s="1" t="s">
        <v>157</v>
      </c>
      <c r="E369" s="1" t="s">
        <v>134</v>
      </c>
      <c r="F369" s="1" t="s">
        <v>135</v>
      </c>
      <c r="G369" s="23">
        <v>44791.711157407415</v>
      </c>
      <c r="H369" s="23">
        <v>47476</v>
      </c>
      <c r="I369" s="1" t="s">
        <v>136</v>
      </c>
      <c r="J369" s="24">
        <v>870547941</v>
      </c>
      <c r="K369" s="24">
        <v>505226213</v>
      </c>
      <c r="L369" s="24">
        <v>502425862.20602483</v>
      </c>
      <c r="M369" s="24">
        <v>870547941</v>
      </c>
      <c r="N369" s="25">
        <v>57.713749989299998</v>
      </c>
    </row>
    <row r="370" spans="2:14" s="1" customFormat="1" x14ac:dyDescent="0.25">
      <c r="B370" s="22" t="s">
        <v>132</v>
      </c>
      <c r="C370" s="1" t="s">
        <v>157</v>
      </c>
      <c r="E370" s="1" t="s">
        <v>134</v>
      </c>
      <c r="F370" s="1" t="s">
        <v>135</v>
      </c>
      <c r="G370" s="23">
        <v>44932.710081018515</v>
      </c>
      <c r="H370" s="23">
        <v>48121</v>
      </c>
      <c r="I370" s="1" t="s">
        <v>136</v>
      </c>
      <c r="J370" s="24">
        <v>4970136983</v>
      </c>
      <c r="K370" s="24">
        <v>3004320115</v>
      </c>
      <c r="L370" s="24">
        <v>3001241178.1888981</v>
      </c>
      <c r="M370" s="24">
        <v>4970136983</v>
      </c>
      <c r="N370" s="25">
        <v>60.385482099500003</v>
      </c>
    </row>
    <row r="371" spans="2:14" s="1" customFormat="1" x14ac:dyDescent="0.25">
      <c r="B371" s="22" t="s">
        <v>132</v>
      </c>
      <c r="C371" s="1" t="s">
        <v>157</v>
      </c>
      <c r="E371" s="1" t="s">
        <v>134</v>
      </c>
      <c r="F371" s="1" t="s">
        <v>135</v>
      </c>
      <c r="G371" s="23">
        <v>44932.710706018523</v>
      </c>
      <c r="H371" s="23">
        <v>48121</v>
      </c>
      <c r="I371" s="1" t="s">
        <v>136</v>
      </c>
      <c r="J371" s="24">
        <v>3313424649</v>
      </c>
      <c r="K371" s="24">
        <v>2002880081</v>
      </c>
      <c r="L371" s="24">
        <v>2000827448.5009115</v>
      </c>
      <c r="M371" s="24">
        <v>3313424649</v>
      </c>
      <c r="N371" s="25">
        <v>60.385482105500003</v>
      </c>
    </row>
    <row r="372" spans="2:14" s="1" customFormat="1" x14ac:dyDescent="0.25">
      <c r="B372" s="22" t="s">
        <v>132</v>
      </c>
      <c r="C372" s="1" t="s">
        <v>157</v>
      </c>
      <c r="E372" s="1" t="s">
        <v>134</v>
      </c>
      <c r="F372" s="1" t="s">
        <v>135</v>
      </c>
      <c r="G372" s="23">
        <v>44960.487662037041</v>
      </c>
      <c r="H372" s="23">
        <v>48121</v>
      </c>
      <c r="I372" s="1" t="s">
        <v>136</v>
      </c>
      <c r="J372" s="24">
        <v>643553468</v>
      </c>
      <c r="K372" s="24">
        <v>390240412</v>
      </c>
      <c r="L372" s="24">
        <v>390159805.81786954</v>
      </c>
      <c r="M372" s="24">
        <v>643553468</v>
      </c>
      <c r="N372" s="25">
        <v>60.625857091599997</v>
      </c>
    </row>
    <row r="373" spans="2:14" s="1" customFormat="1" x14ac:dyDescent="0.25">
      <c r="B373" s="22" t="s">
        <v>132</v>
      </c>
      <c r="C373" s="1" t="s">
        <v>157</v>
      </c>
      <c r="E373" s="1" t="s">
        <v>134</v>
      </c>
      <c r="F373" s="1" t="s">
        <v>135</v>
      </c>
      <c r="G373" s="23">
        <v>45044.666435185187</v>
      </c>
      <c r="H373" s="23">
        <v>47476</v>
      </c>
      <c r="I373" s="1" t="s">
        <v>136</v>
      </c>
      <c r="J373" s="24">
        <v>1149747951</v>
      </c>
      <c r="K373" s="24">
        <v>690000002</v>
      </c>
      <c r="L373" s="24">
        <v>690377846.88854194</v>
      </c>
      <c r="M373" s="24">
        <v>1149747951</v>
      </c>
      <c r="N373" s="25">
        <v>60.046016719400001</v>
      </c>
    </row>
    <row r="374" spans="2:14" s="1" customFormat="1" x14ac:dyDescent="0.25">
      <c r="B374" s="22" t="s">
        <v>132</v>
      </c>
      <c r="C374" s="1" t="s">
        <v>157</v>
      </c>
      <c r="E374" s="1" t="s">
        <v>134</v>
      </c>
      <c r="F374" s="1" t="s">
        <v>135</v>
      </c>
      <c r="G374" s="23">
        <v>45110.736805555556</v>
      </c>
      <c r="H374" s="23">
        <v>48121</v>
      </c>
      <c r="I374" s="1" t="s">
        <v>136</v>
      </c>
      <c r="J374" s="24">
        <v>361107259</v>
      </c>
      <c r="K374" s="24">
        <v>223137179</v>
      </c>
      <c r="L374" s="24">
        <v>223091357.39268476</v>
      </c>
      <c r="M374" s="24">
        <v>361107259</v>
      </c>
      <c r="N374" s="25">
        <v>61.779804153100002</v>
      </c>
    </row>
    <row r="375" spans="2:14" s="1" customFormat="1" x14ac:dyDescent="0.25">
      <c r="B375" s="22" t="s">
        <v>132</v>
      </c>
      <c r="C375" s="1" t="s">
        <v>157</v>
      </c>
      <c r="E375" s="1" t="s">
        <v>134</v>
      </c>
      <c r="F375" s="1" t="s">
        <v>135</v>
      </c>
      <c r="G375" s="23">
        <v>45110.737349537041</v>
      </c>
      <c r="H375" s="23">
        <v>48121</v>
      </c>
      <c r="I375" s="1" t="s">
        <v>136</v>
      </c>
      <c r="J375" s="24">
        <v>181363294</v>
      </c>
      <c r="K375" s="24">
        <v>112068900</v>
      </c>
      <c r="L375" s="24">
        <v>112045888.77400365</v>
      </c>
      <c r="M375" s="24">
        <v>181363294</v>
      </c>
      <c r="N375" s="25">
        <v>61.779804668700002</v>
      </c>
    </row>
    <row r="376" spans="2:14" s="1" customFormat="1" x14ac:dyDescent="0.25">
      <c r="B376" s="22" t="s">
        <v>132</v>
      </c>
      <c r="C376" s="1" t="s">
        <v>157</v>
      </c>
      <c r="E376" s="1" t="s">
        <v>134</v>
      </c>
      <c r="F376" s="1" t="s">
        <v>135</v>
      </c>
      <c r="G376" s="23">
        <v>45110.738217592596</v>
      </c>
      <c r="H376" s="23">
        <v>48121</v>
      </c>
      <c r="I376" s="1" t="s">
        <v>136</v>
      </c>
      <c r="J376" s="24">
        <v>268806293</v>
      </c>
      <c r="K376" s="24">
        <v>166102118</v>
      </c>
      <c r="L376" s="24">
        <v>166068000.54790327</v>
      </c>
      <c r="M376" s="24">
        <v>268806293</v>
      </c>
      <c r="N376" s="25">
        <v>61.779803848500002</v>
      </c>
    </row>
    <row r="377" spans="2:14" s="1" customFormat="1" x14ac:dyDescent="0.25">
      <c r="B377" s="22" t="s">
        <v>132</v>
      </c>
      <c r="C377" s="1" t="s">
        <v>157</v>
      </c>
      <c r="E377" s="1" t="s">
        <v>134</v>
      </c>
      <c r="F377" s="1" t="s">
        <v>135</v>
      </c>
      <c r="G377" s="23">
        <v>45117.626863425925</v>
      </c>
      <c r="H377" s="23">
        <v>48121</v>
      </c>
      <c r="I377" s="1" t="s">
        <v>136</v>
      </c>
      <c r="J377" s="24">
        <v>1619315073</v>
      </c>
      <c r="K377" s="24">
        <v>1002054794</v>
      </c>
      <c r="L377" s="24">
        <v>1000413367.3518854</v>
      </c>
      <c r="M377" s="24">
        <v>1619315073</v>
      </c>
      <c r="N377" s="25">
        <v>61.780031819199998</v>
      </c>
    </row>
    <row r="378" spans="2:14" s="1" customFormat="1" x14ac:dyDescent="0.25">
      <c r="B378" s="22" t="s">
        <v>132</v>
      </c>
      <c r="C378" s="1" t="s">
        <v>157</v>
      </c>
      <c r="E378" s="1" t="s">
        <v>134</v>
      </c>
      <c r="F378" s="1" t="s">
        <v>135</v>
      </c>
      <c r="G378" s="23">
        <v>45160.680532407401</v>
      </c>
      <c r="H378" s="23">
        <v>48121</v>
      </c>
      <c r="I378" s="1" t="s">
        <v>136</v>
      </c>
      <c r="J378" s="24">
        <v>3225890403</v>
      </c>
      <c r="K378" s="24">
        <v>2009041098</v>
      </c>
      <c r="L378" s="24">
        <v>2000825471.8881035</v>
      </c>
      <c r="M378" s="24">
        <v>3225890403</v>
      </c>
      <c r="N378" s="25">
        <v>62.023975458899997</v>
      </c>
    </row>
    <row r="379" spans="2:14" s="1" customFormat="1" x14ac:dyDescent="0.25">
      <c r="B379" s="22" t="s">
        <v>132</v>
      </c>
      <c r="C379" s="1" t="s">
        <v>157</v>
      </c>
      <c r="E379" s="1" t="s">
        <v>134</v>
      </c>
      <c r="F379" s="1" t="s">
        <v>135</v>
      </c>
      <c r="G379" s="23">
        <v>45173.662754629629</v>
      </c>
      <c r="H379" s="23">
        <v>47269</v>
      </c>
      <c r="I379" s="1" t="s">
        <v>136</v>
      </c>
      <c r="J379" s="24">
        <v>6301369869</v>
      </c>
      <c r="K379" s="24">
        <v>4022383561</v>
      </c>
      <c r="L379" s="24">
        <v>4019425797.1227493</v>
      </c>
      <c r="M379" s="24">
        <v>6301369869</v>
      </c>
      <c r="N379" s="25">
        <v>63.786539763299999</v>
      </c>
    </row>
    <row r="380" spans="2:14" s="1" customFormat="1" x14ac:dyDescent="0.25">
      <c r="B380" s="22" t="s">
        <v>132</v>
      </c>
      <c r="C380" s="1" t="s">
        <v>157</v>
      </c>
      <c r="E380" s="1" t="s">
        <v>134</v>
      </c>
      <c r="F380" s="1" t="s">
        <v>135</v>
      </c>
      <c r="G380" s="23">
        <v>45176.403437500005</v>
      </c>
      <c r="H380" s="23">
        <v>46386</v>
      </c>
      <c r="I380" s="1" t="s">
        <v>136</v>
      </c>
      <c r="J380" s="24">
        <v>654208909</v>
      </c>
      <c r="K380" s="24">
        <v>500886986</v>
      </c>
      <c r="L380" s="24">
        <v>500254086.02363175</v>
      </c>
      <c r="M380" s="24">
        <v>654208909</v>
      </c>
      <c r="N380" s="25">
        <v>76.467024392599996</v>
      </c>
    </row>
    <row r="381" spans="2:14" s="1" customFormat="1" x14ac:dyDescent="0.25">
      <c r="B381" s="22" t="s">
        <v>132</v>
      </c>
      <c r="C381" s="1" t="s">
        <v>157</v>
      </c>
      <c r="E381" s="1" t="s">
        <v>134</v>
      </c>
      <c r="F381" s="1" t="s">
        <v>135</v>
      </c>
      <c r="G381" s="23">
        <v>45197.711365740746</v>
      </c>
      <c r="H381" s="23">
        <v>46416</v>
      </c>
      <c r="I381" s="1" t="s">
        <v>136</v>
      </c>
      <c r="J381" s="24">
        <v>2632041093</v>
      </c>
      <c r="K381" s="24">
        <v>2014194046</v>
      </c>
      <c r="L381" s="24">
        <v>2001013025.5691819</v>
      </c>
      <c r="M381" s="24">
        <v>2632041093</v>
      </c>
      <c r="N381" s="25">
        <v>76.025143790200005</v>
      </c>
    </row>
    <row r="382" spans="2:14" s="1" customFormat="1" x14ac:dyDescent="0.25">
      <c r="B382" s="22" t="s">
        <v>132</v>
      </c>
      <c r="C382" s="1" t="s">
        <v>157</v>
      </c>
      <c r="E382" s="1" t="s">
        <v>134</v>
      </c>
      <c r="F382" s="1" t="s">
        <v>135</v>
      </c>
      <c r="G382" s="23">
        <v>45216.628981481481</v>
      </c>
      <c r="H382" s="23">
        <v>48121</v>
      </c>
      <c r="I382" s="1" t="s">
        <v>136</v>
      </c>
      <c r="J382" s="24">
        <v>856329798</v>
      </c>
      <c r="K382" s="24">
        <v>536978763</v>
      </c>
      <c r="L382" s="24">
        <v>535221579.96706897</v>
      </c>
      <c r="M382" s="24">
        <v>856329798</v>
      </c>
      <c r="N382" s="25">
        <v>62.501804937400003</v>
      </c>
    </row>
    <row r="383" spans="2:14" s="1" customFormat="1" x14ac:dyDescent="0.25">
      <c r="B383" s="22" t="s">
        <v>132</v>
      </c>
      <c r="C383" s="1" t="s">
        <v>157</v>
      </c>
      <c r="E383" s="1" t="s">
        <v>134</v>
      </c>
      <c r="F383" s="1" t="s">
        <v>135</v>
      </c>
      <c r="G383" s="23">
        <v>45216.629525462959</v>
      </c>
      <c r="H383" s="23">
        <v>48121</v>
      </c>
      <c r="I383" s="1" t="s">
        <v>136</v>
      </c>
      <c r="J383" s="24">
        <v>2344903085</v>
      </c>
      <c r="K383" s="24">
        <v>1470418492</v>
      </c>
      <c r="L383" s="24">
        <v>1465606750.0807173</v>
      </c>
      <c r="M383" s="24">
        <v>2344903085</v>
      </c>
      <c r="N383" s="25">
        <v>62.501804848799999</v>
      </c>
    </row>
    <row r="384" spans="2:14" s="1" customFormat="1" x14ac:dyDescent="0.25">
      <c r="B384" s="22" t="s">
        <v>132</v>
      </c>
      <c r="C384" s="1" t="s">
        <v>157</v>
      </c>
      <c r="E384" s="1" t="s">
        <v>134</v>
      </c>
      <c r="F384" s="1" t="s">
        <v>135</v>
      </c>
      <c r="G384" s="23">
        <v>45258.657337962963</v>
      </c>
      <c r="H384" s="23">
        <v>46386</v>
      </c>
      <c r="I384" s="1" t="s">
        <v>136</v>
      </c>
      <c r="J384" s="24">
        <v>646479456</v>
      </c>
      <c r="K384" s="24">
        <v>503547944</v>
      </c>
      <c r="L384" s="24">
        <v>500252681.08402306</v>
      </c>
      <c r="M384" s="24">
        <v>646479456</v>
      </c>
      <c r="N384" s="25">
        <v>77.381063921099994</v>
      </c>
    </row>
    <row r="385" spans="2:14" s="1" customFormat="1" x14ac:dyDescent="0.25">
      <c r="B385" s="22" t="s">
        <v>138</v>
      </c>
      <c r="C385" s="1" t="s">
        <v>200</v>
      </c>
      <c r="E385" s="1" t="s">
        <v>134</v>
      </c>
      <c r="F385" s="1" t="s">
        <v>135</v>
      </c>
      <c r="G385" s="23">
        <v>44830.511365740742</v>
      </c>
      <c r="H385" s="23">
        <v>45852</v>
      </c>
      <c r="I385" s="1" t="s">
        <v>136</v>
      </c>
      <c r="J385" s="24">
        <v>174443438</v>
      </c>
      <c r="K385" s="24">
        <v>134600002</v>
      </c>
      <c r="L385" s="24">
        <v>138388389.77315179</v>
      </c>
      <c r="M385" s="24">
        <v>174443438</v>
      </c>
      <c r="N385" s="25">
        <v>79.3313817704</v>
      </c>
    </row>
    <row r="386" spans="2:14" s="1" customFormat="1" x14ac:dyDescent="0.25">
      <c r="B386" s="22" t="s">
        <v>138</v>
      </c>
      <c r="C386" s="1" t="s">
        <v>200</v>
      </c>
      <c r="E386" s="1" t="s">
        <v>134</v>
      </c>
      <c r="F386" s="1" t="s">
        <v>135</v>
      </c>
      <c r="G386" s="23">
        <v>44830.516631944447</v>
      </c>
      <c r="H386" s="23">
        <v>45852</v>
      </c>
      <c r="I386" s="1" t="s">
        <v>136</v>
      </c>
      <c r="J386" s="24">
        <v>182982618</v>
      </c>
      <c r="K386" s="24">
        <v>141200000</v>
      </c>
      <c r="L386" s="24">
        <v>145169283.31429991</v>
      </c>
      <c r="M386" s="24">
        <v>182982618</v>
      </c>
      <c r="N386" s="25">
        <v>79.3350127466</v>
      </c>
    </row>
    <row r="387" spans="2:14" s="1" customFormat="1" x14ac:dyDescent="0.25">
      <c r="B387" s="22" t="s">
        <v>138</v>
      </c>
      <c r="C387" s="1" t="s">
        <v>200</v>
      </c>
      <c r="E387" s="1" t="s">
        <v>134</v>
      </c>
      <c r="F387" s="1" t="s">
        <v>135</v>
      </c>
      <c r="G387" s="23">
        <v>44911.41673611111</v>
      </c>
      <c r="H387" s="23">
        <v>45642</v>
      </c>
      <c r="I387" s="1" t="s">
        <v>136</v>
      </c>
      <c r="J387" s="24">
        <v>180834248</v>
      </c>
      <c r="K387" s="24">
        <v>150041598</v>
      </c>
      <c r="L387" s="24">
        <v>150623152.45024213</v>
      </c>
      <c r="M387" s="24">
        <v>180834248</v>
      </c>
      <c r="N387" s="25">
        <v>83.293487885199994</v>
      </c>
    </row>
    <row r="388" spans="2:14" s="1" customFormat="1" x14ac:dyDescent="0.25">
      <c r="B388" s="22" t="s">
        <v>138</v>
      </c>
      <c r="C388" s="1" t="s">
        <v>200</v>
      </c>
      <c r="E388" s="1" t="s">
        <v>134</v>
      </c>
      <c r="F388" s="1" t="s">
        <v>135</v>
      </c>
      <c r="G388" s="23">
        <v>44911.416805555556</v>
      </c>
      <c r="H388" s="23">
        <v>45642</v>
      </c>
      <c r="I388" s="1" t="s">
        <v>136</v>
      </c>
      <c r="J388" s="24">
        <v>180834248</v>
      </c>
      <c r="K388" s="24">
        <v>150041598</v>
      </c>
      <c r="L388" s="24">
        <v>150623152.45024213</v>
      </c>
      <c r="M388" s="24">
        <v>180834248</v>
      </c>
      <c r="N388" s="25">
        <v>83.293487885199994</v>
      </c>
    </row>
    <row r="389" spans="2:14" s="1" customFormat="1" x14ac:dyDescent="0.25">
      <c r="B389" s="22" t="s">
        <v>138</v>
      </c>
      <c r="C389" s="1" t="s">
        <v>200</v>
      </c>
      <c r="E389" s="1" t="s">
        <v>134</v>
      </c>
      <c r="F389" s="1" t="s">
        <v>135</v>
      </c>
      <c r="G389" s="23">
        <v>44952.516909722224</v>
      </c>
      <c r="H389" s="23">
        <v>46007</v>
      </c>
      <c r="I389" s="1" t="s">
        <v>136</v>
      </c>
      <c r="J389" s="24">
        <v>192257320</v>
      </c>
      <c r="K389" s="24">
        <v>141839820</v>
      </c>
      <c r="L389" s="24">
        <v>144442216.70711488</v>
      </c>
      <c r="M389" s="24">
        <v>192257320</v>
      </c>
      <c r="N389" s="25">
        <v>75.129631842899997</v>
      </c>
    </row>
    <row r="390" spans="2:14" s="1" customFormat="1" x14ac:dyDescent="0.25">
      <c r="B390" s="22" t="s">
        <v>138</v>
      </c>
      <c r="C390" s="1" t="s">
        <v>200</v>
      </c>
      <c r="E390" s="1" t="s">
        <v>134</v>
      </c>
      <c r="F390" s="1" t="s">
        <v>135</v>
      </c>
      <c r="G390" s="23">
        <v>44965.689305555556</v>
      </c>
      <c r="H390" s="23">
        <v>45558</v>
      </c>
      <c r="I390" s="1" t="s">
        <v>136</v>
      </c>
      <c r="J390" s="24">
        <v>148188356</v>
      </c>
      <c r="K390" s="24">
        <v>125998457</v>
      </c>
      <c r="L390" s="24">
        <v>137750846.36604246</v>
      </c>
      <c r="M390" s="24">
        <v>148188356</v>
      </c>
      <c r="N390" s="25">
        <v>92.956592599000004</v>
      </c>
    </row>
    <row r="391" spans="2:14" s="1" customFormat="1" x14ac:dyDescent="0.25">
      <c r="B391" s="22" t="s">
        <v>138</v>
      </c>
      <c r="C391" s="1" t="s">
        <v>200</v>
      </c>
      <c r="E391" s="1" t="s">
        <v>134</v>
      </c>
      <c r="F391" s="1" t="s">
        <v>135</v>
      </c>
      <c r="G391" s="23">
        <v>44965.692789351844</v>
      </c>
      <c r="H391" s="23">
        <v>45558</v>
      </c>
      <c r="I391" s="1" t="s">
        <v>136</v>
      </c>
      <c r="J391" s="24">
        <v>148188356</v>
      </c>
      <c r="K391" s="24">
        <v>125998457</v>
      </c>
      <c r="L391" s="24">
        <v>137750846.36604246</v>
      </c>
      <c r="M391" s="24">
        <v>148188356</v>
      </c>
      <c r="N391" s="25">
        <v>92.956592599000004</v>
      </c>
    </row>
    <row r="392" spans="2:14" s="1" customFormat="1" x14ac:dyDescent="0.25">
      <c r="B392" s="22" t="s">
        <v>138</v>
      </c>
      <c r="C392" s="1" t="s">
        <v>200</v>
      </c>
      <c r="E392" s="1" t="s">
        <v>134</v>
      </c>
      <c r="F392" s="1" t="s">
        <v>135</v>
      </c>
      <c r="G392" s="23">
        <v>44981.65452546296</v>
      </c>
      <c r="H392" s="23">
        <v>45299</v>
      </c>
      <c r="I392" s="1" t="s">
        <v>136</v>
      </c>
      <c r="J392" s="24">
        <v>54696060</v>
      </c>
      <c r="K392" s="24">
        <v>48416223</v>
      </c>
      <c r="L392" s="24">
        <v>50333460.919857763</v>
      </c>
      <c r="M392" s="24">
        <v>54696060</v>
      </c>
      <c r="N392" s="25">
        <v>92.023924428699999</v>
      </c>
    </row>
    <row r="393" spans="2:14" s="1" customFormat="1" x14ac:dyDescent="0.25">
      <c r="B393" s="22" t="s">
        <v>138</v>
      </c>
      <c r="C393" s="1" t="s">
        <v>200</v>
      </c>
      <c r="E393" s="1" t="s">
        <v>134</v>
      </c>
      <c r="F393" s="1" t="s">
        <v>135</v>
      </c>
      <c r="G393" s="23">
        <v>45000.684872685182</v>
      </c>
      <c r="H393" s="23">
        <v>45334</v>
      </c>
      <c r="I393" s="1" t="s">
        <v>136</v>
      </c>
      <c r="J393" s="24">
        <v>162010960</v>
      </c>
      <c r="K393" s="24">
        <v>147793836</v>
      </c>
      <c r="L393" s="24">
        <v>151145890.81712776</v>
      </c>
      <c r="M393" s="24">
        <v>162010960</v>
      </c>
      <c r="N393" s="25">
        <v>93.293620886599996</v>
      </c>
    </row>
    <row r="394" spans="2:14" s="1" customFormat="1" x14ac:dyDescent="0.25">
      <c r="B394" s="22" t="s">
        <v>138</v>
      </c>
      <c r="C394" s="1" t="s">
        <v>200</v>
      </c>
      <c r="E394" s="1" t="s">
        <v>134</v>
      </c>
      <c r="F394" s="1" t="s">
        <v>135</v>
      </c>
      <c r="G394" s="23">
        <v>45001.649791666663</v>
      </c>
      <c r="H394" s="23">
        <v>45345</v>
      </c>
      <c r="I394" s="1" t="s">
        <v>136</v>
      </c>
      <c r="J394" s="24">
        <v>108007304</v>
      </c>
      <c r="K394" s="24">
        <v>98247632</v>
      </c>
      <c r="L394" s="24">
        <v>100449675.04629949</v>
      </c>
      <c r="M394" s="24">
        <v>108007304</v>
      </c>
      <c r="N394" s="25">
        <v>93.0026686402</v>
      </c>
    </row>
    <row r="395" spans="2:14" s="1" customFormat="1" x14ac:dyDescent="0.25">
      <c r="B395" s="22" t="s">
        <v>138</v>
      </c>
      <c r="C395" s="1" t="s">
        <v>200</v>
      </c>
      <c r="E395" s="1" t="s">
        <v>134</v>
      </c>
      <c r="F395" s="1" t="s">
        <v>135</v>
      </c>
      <c r="G395" s="23">
        <v>45176.64262731481</v>
      </c>
      <c r="H395" s="23">
        <v>45642</v>
      </c>
      <c r="I395" s="1" t="s">
        <v>136</v>
      </c>
      <c r="J395" s="24">
        <v>173125686</v>
      </c>
      <c r="K395" s="24">
        <v>150427637</v>
      </c>
      <c r="L395" s="24">
        <v>148272554.40664402</v>
      </c>
      <c r="M395" s="24">
        <v>173125686</v>
      </c>
      <c r="N395" s="25">
        <v>85.644457406900003</v>
      </c>
    </row>
    <row r="396" spans="2:14" s="1" customFormat="1" x14ac:dyDescent="0.25">
      <c r="B396" s="22" t="s">
        <v>138</v>
      </c>
      <c r="C396" s="1" t="s">
        <v>200</v>
      </c>
      <c r="E396" s="1" t="s">
        <v>134</v>
      </c>
      <c r="F396" s="1" t="s">
        <v>135</v>
      </c>
      <c r="G396" s="23">
        <v>45208.458402777782</v>
      </c>
      <c r="H396" s="23">
        <v>45492</v>
      </c>
      <c r="I396" s="1" t="s">
        <v>136</v>
      </c>
      <c r="J396" s="24">
        <v>107256620</v>
      </c>
      <c r="K396" s="24">
        <v>98852288</v>
      </c>
      <c r="L396" s="24">
        <v>99467947.879239842</v>
      </c>
      <c r="M396" s="24">
        <v>107256620</v>
      </c>
      <c r="N396" s="25">
        <v>92.738283081500001</v>
      </c>
    </row>
    <row r="397" spans="2:14" s="1" customFormat="1" x14ac:dyDescent="0.25">
      <c r="B397" s="22" t="s">
        <v>138</v>
      </c>
      <c r="C397" s="1" t="s">
        <v>201</v>
      </c>
      <c r="E397" s="1" t="s">
        <v>134</v>
      </c>
      <c r="F397" s="1" t="s">
        <v>135</v>
      </c>
      <c r="G397" s="23">
        <v>44335.635034722225</v>
      </c>
      <c r="H397" s="23">
        <v>46160</v>
      </c>
      <c r="I397" s="1" t="s">
        <v>136</v>
      </c>
      <c r="J397" s="24">
        <v>1412499999</v>
      </c>
      <c r="K397" s="24">
        <v>1000000000</v>
      </c>
      <c r="L397" s="24">
        <v>1050308421.2670938</v>
      </c>
      <c r="M397" s="24">
        <v>1412499999</v>
      </c>
      <c r="N397" s="25">
        <v>74.3581183724</v>
      </c>
    </row>
    <row r="398" spans="2:14" s="1" customFormat="1" x14ac:dyDescent="0.25">
      <c r="B398" s="22" t="s">
        <v>138</v>
      </c>
      <c r="C398" s="1" t="s">
        <v>201</v>
      </c>
      <c r="E398" s="1" t="s">
        <v>134</v>
      </c>
      <c r="F398" s="1" t="s">
        <v>135</v>
      </c>
      <c r="G398" s="23">
        <v>44425.686481481476</v>
      </c>
      <c r="H398" s="23">
        <v>46251</v>
      </c>
      <c r="I398" s="1" t="s">
        <v>136</v>
      </c>
      <c r="J398" s="24">
        <v>1412726022</v>
      </c>
      <c r="K398" s="24">
        <v>1000000000</v>
      </c>
      <c r="L398" s="24">
        <v>1030130338.773069</v>
      </c>
      <c r="M398" s="24">
        <v>1412726022</v>
      </c>
      <c r="N398" s="25">
        <v>72.917913504200001</v>
      </c>
    </row>
    <row r="399" spans="2:14" s="1" customFormat="1" x14ac:dyDescent="0.25">
      <c r="B399" s="22" t="s">
        <v>138</v>
      </c>
      <c r="C399" s="1" t="s">
        <v>201</v>
      </c>
      <c r="E399" s="1" t="s">
        <v>134</v>
      </c>
      <c r="F399" s="1" t="s">
        <v>135</v>
      </c>
      <c r="G399" s="23">
        <v>44425.686493055553</v>
      </c>
      <c r="H399" s="23">
        <v>46251</v>
      </c>
      <c r="I399" s="1" t="s">
        <v>136</v>
      </c>
      <c r="J399" s="24">
        <v>1412726022</v>
      </c>
      <c r="K399" s="24">
        <v>1000000000</v>
      </c>
      <c r="L399" s="24">
        <v>1030130338.773069</v>
      </c>
      <c r="M399" s="24">
        <v>1412726022</v>
      </c>
      <c r="N399" s="25">
        <v>72.917913504200001</v>
      </c>
    </row>
    <row r="400" spans="2:14" s="1" customFormat="1" x14ac:dyDescent="0.25">
      <c r="B400" s="22" t="s">
        <v>138</v>
      </c>
      <c r="C400" s="1" t="s">
        <v>201</v>
      </c>
      <c r="E400" s="1" t="s">
        <v>134</v>
      </c>
      <c r="F400" s="1" t="s">
        <v>135</v>
      </c>
      <c r="G400" s="23">
        <v>44425.686504629623</v>
      </c>
      <c r="H400" s="23">
        <v>46251</v>
      </c>
      <c r="I400" s="1" t="s">
        <v>136</v>
      </c>
      <c r="J400" s="24">
        <v>1412726022</v>
      </c>
      <c r="K400" s="24">
        <v>1000000000</v>
      </c>
      <c r="L400" s="24">
        <v>1030130338.773069</v>
      </c>
      <c r="M400" s="24">
        <v>1412726022</v>
      </c>
      <c r="N400" s="25">
        <v>72.917913504200001</v>
      </c>
    </row>
    <row r="401" spans="2:14" s="1" customFormat="1" x14ac:dyDescent="0.25">
      <c r="B401" s="22" t="s">
        <v>138</v>
      </c>
      <c r="C401" s="1" t="s">
        <v>201</v>
      </c>
      <c r="E401" s="1" t="s">
        <v>134</v>
      </c>
      <c r="F401" s="1" t="s">
        <v>135</v>
      </c>
      <c r="G401" s="23">
        <v>44425.686527777776</v>
      </c>
      <c r="H401" s="23">
        <v>46251</v>
      </c>
      <c r="I401" s="1" t="s">
        <v>136</v>
      </c>
      <c r="J401" s="24">
        <v>1412726022</v>
      </c>
      <c r="K401" s="24">
        <v>1000000000</v>
      </c>
      <c r="L401" s="24">
        <v>1030130338.773069</v>
      </c>
      <c r="M401" s="24">
        <v>1412726022</v>
      </c>
      <c r="N401" s="25">
        <v>72.917913504200001</v>
      </c>
    </row>
    <row r="402" spans="2:14" s="1" customFormat="1" x14ac:dyDescent="0.25">
      <c r="B402" s="22" t="s">
        <v>138</v>
      </c>
      <c r="C402" s="1" t="s">
        <v>201</v>
      </c>
      <c r="E402" s="1" t="s">
        <v>134</v>
      </c>
      <c r="F402" s="1" t="s">
        <v>135</v>
      </c>
      <c r="G402" s="23">
        <v>44446.636145833334</v>
      </c>
      <c r="H402" s="23">
        <v>46272</v>
      </c>
      <c r="I402" s="1" t="s">
        <v>136</v>
      </c>
      <c r="J402" s="24">
        <v>1405221918</v>
      </c>
      <c r="K402" s="24">
        <v>1000000001</v>
      </c>
      <c r="L402" s="24">
        <v>1027612863.9638718</v>
      </c>
      <c r="M402" s="24">
        <v>1405221918</v>
      </c>
      <c r="N402" s="25">
        <v>73.128155119200002</v>
      </c>
    </row>
    <row r="403" spans="2:14" s="1" customFormat="1" x14ac:dyDescent="0.25">
      <c r="B403" s="22" t="s">
        <v>138</v>
      </c>
      <c r="C403" s="1" t="s">
        <v>201</v>
      </c>
      <c r="E403" s="1" t="s">
        <v>134</v>
      </c>
      <c r="F403" s="1" t="s">
        <v>135</v>
      </c>
      <c r="G403" s="23">
        <v>44446.636365740742</v>
      </c>
      <c r="H403" s="23">
        <v>46272</v>
      </c>
      <c r="I403" s="1" t="s">
        <v>136</v>
      </c>
      <c r="J403" s="24">
        <v>1405221918</v>
      </c>
      <c r="K403" s="24">
        <v>1000000001</v>
      </c>
      <c r="L403" s="24">
        <v>1027612863.9638718</v>
      </c>
      <c r="M403" s="24">
        <v>1405221918</v>
      </c>
      <c r="N403" s="25">
        <v>73.128155119200002</v>
      </c>
    </row>
    <row r="404" spans="2:14" s="1" customFormat="1" x14ac:dyDescent="0.25">
      <c r="B404" s="22" t="s">
        <v>138</v>
      </c>
      <c r="C404" s="1" t="s">
        <v>201</v>
      </c>
      <c r="E404" s="1" t="s">
        <v>134</v>
      </c>
      <c r="F404" s="1" t="s">
        <v>135</v>
      </c>
      <c r="G404" s="23">
        <v>44446.636388888888</v>
      </c>
      <c r="H404" s="23">
        <v>46272</v>
      </c>
      <c r="I404" s="1" t="s">
        <v>136</v>
      </c>
      <c r="J404" s="24">
        <v>1405221918</v>
      </c>
      <c r="K404" s="24">
        <v>1000000001</v>
      </c>
      <c r="L404" s="24">
        <v>1027612863.9638718</v>
      </c>
      <c r="M404" s="24">
        <v>1405221918</v>
      </c>
      <c r="N404" s="25">
        <v>73.128155119200002</v>
      </c>
    </row>
    <row r="405" spans="2:14" s="1" customFormat="1" x14ac:dyDescent="0.25">
      <c r="B405" s="22" t="s">
        <v>138</v>
      </c>
      <c r="C405" s="1" t="s">
        <v>201</v>
      </c>
      <c r="E405" s="1" t="s">
        <v>134</v>
      </c>
      <c r="F405" s="1" t="s">
        <v>135</v>
      </c>
      <c r="G405" s="23">
        <v>44446.636400462965</v>
      </c>
      <c r="H405" s="23">
        <v>46272</v>
      </c>
      <c r="I405" s="1" t="s">
        <v>136</v>
      </c>
      <c r="J405" s="24">
        <v>1405221918</v>
      </c>
      <c r="K405" s="24">
        <v>1000000001</v>
      </c>
      <c r="L405" s="24">
        <v>1027612863.9638718</v>
      </c>
      <c r="M405" s="24">
        <v>1405221918</v>
      </c>
      <c r="N405" s="25">
        <v>73.128155119200002</v>
      </c>
    </row>
    <row r="406" spans="2:14" s="1" customFormat="1" x14ac:dyDescent="0.25">
      <c r="B406" s="22" t="s">
        <v>138</v>
      </c>
      <c r="C406" s="1" t="s">
        <v>201</v>
      </c>
      <c r="E406" s="1" t="s">
        <v>134</v>
      </c>
      <c r="F406" s="1" t="s">
        <v>135</v>
      </c>
      <c r="G406" s="23">
        <v>44446.636423611111</v>
      </c>
      <c r="H406" s="23">
        <v>46272</v>
      </c>
      <c r="I406" s="1" t="s">
        <v>136</v>
      </c>
      <c r="J406" s="24">
        <v>1405221918</v>
      </c>
      <c r="K406" s="24">
        <v>1000000001</v>
      </c>
      <c r="L406" s="24">
        <v>1027612863.9638718</v>
      </c>
      <c r="M406" s="24">
        <v>1405221918</v>
      </c>
      <c r="N406" s="25">
        <v>73.128155119200002</v>
      </c>
    </row>
    <row r="407" spans="2:14" s="1" customFormat="1" x14ac:dyDescent="0.25">
      <c r="B407" s="22" t="s">
        <v>138</v>
      </c>
      <c r="C407" s="1" t="s">
        <v>201</v>
      </c>
      <c r="E407" s="1" t="s">
        <v>134</v>
      </c>
      <c r="F407" s="1" t="s">
        <v>135</v>
      </c>
      <c r="G407" s="23">
        <v>44820.399675925924</v>
      </c>
      <c r="H407" s="23">
        <v>45915</v>
      </c>
      <c r="I407" s="1" t="s">
        <v>136</v>
      </c>
      <c r="J407" s="24">
        <v>1308061644</v>
      </c>
      <c r="K407" s="24">
        <v>1000547876</v>
      </c>
      <c r="L407" s="24">
        <v>1030931488.1737841</v>
      </c>
      <c r="M407" s="24">
        <v>1308061644</v>
      </c>
      <c r="N407" s="25">
        <v>78.813677696499994</v>
      </c>
    </row>
    <row r="408" spans="2:14" s="1" customFormat="1" x14ac:dyDescent="0.25">
      <c r="B408" s="22" t="s">
        <v>138</v>
      </c>
      <c r="C408" s="1" t="s">
        <v>201</v>
      </c>
      <c r="E408" s="1" t="s">
        <v>134</v>
      </c>
      <c r="F408" s="1" t="s">
        <v>135</v>
      </c>
      <c r="G408" s="23">
        <v>44820.403657407405</v>
      </c>
      <c r="H408" s="23">
        <v>45915</v>
      </c>
      <c r="I408" s="1" t="s">
        <v>136</v>
      </c>
      <c r="J408" s="24">
        <v>1308061644</v>
      </c>
      <c r="K408" s="24">
        <v>1000547876</v>
      </c>
      <c r="L408" s="24">
        <v>1030931488.1737841</v>
      </c>
      <c r="M408" s="24">
        <v>1308061644</v>
      </c>
      <c r="N408" s="25">
        <v>78.813677696499994</v>
      </c>
    </row>
    <row r="409" spans="2:14" s="1" customFormat="1" x14ac:dyDescent="0.25">
      <c r="B409" s="22" t="s">
        <v>138</v>
      </c>
      <c r="C409" s="1" t="s">
        <v>201</v>
      </c>
      <c r="E409" s="1" t="s">
        <v>134</v>
      </c>
      <c r="F409" s="1" t="s">
        <v>135</v>
      </c>
      <c r="G409" s="23">
        <v>44820.403680555552</v>
      </c>
      <c r="H409" s="23">
        <v>45915</v>
      </c>
      <c r="I409" s="1" t="s">
        <v>136</v>
      </c>
      <c r="J409" s="24">
        <v>1308061644</v>
      </c>
      <c r="K409" s="24">
        <v>1000547876</v>
      </c>
      <c r="L409" s="24">
        <v>1030931488.1737841</v>
      </c>
      <c r="M409" s="24">
        <v>1308061644</v>
      </c>
      <c r="N409" s="25">
        <v>78.813677696499994</v>
      </c>
    </row>
    <row r="410" spans="2:14" s="1" customFormat="1" x14ac:dyDescent="0.25">
      <c r="B410" s="22" t="s">
        <v>138</v>
      </c>
      <c r="C410" s="1" t="s">
        <v>201</v>
      </c>
      <c r="E410" s="1" t="s">
        <v>134</v>
      </c>
      <c r="F410" s="1" t="s">
        <v>135</v>
      </c>
      <c r="G410" s="23">
        <v>44820.403703703705</v>
      </c>
      <c r="H410" s="23">
        <v>45915</v>
      </c>
      <c r="I410" s="1" t="s">
        <v>136</v>
      </c>
      <c r="J410" s="24">
        <v>1308061644</v>
      </c>
      <c r="K410" s="24">
        <v>1000547876</v>
      </c>
      <c r="L410" s="24">
        <v>1030931488.1737841</v>
      </c>
      <c r="M410" s="24">
        <v>1308061644</v>
      </c>
      <c r="N410" s="25">
        <v>78.813677696499994</v>
      </c>
    </row>
    <row r="411" spans="2:14" s="1" customFormat="1" x14ac:dyDescent="0.25">
      <c r="B411" s="22" t="s">
        <v>138</v>
      </c>
      <c r="C411" s="1" t="s">
        <v>201</v>
      </c>
      <c r="E411" s="1" t="s">
        <v>134</v>
      </c>
      <c r="F411" s="1" t="s">
        <v>135</v>
      </c>
      <c r="G411" s="23">
        <v>44820.403726851851</v>
      </c>
      <c r="H411" s="23">
        <v>45915</v>
      </c>
      <c r="I411" s="1" t="s">
        <v>136</v>
      </c>
      <c r="J411" s="24">
        <v>1308061644</v>
      </c>
      <c r="K411" s="24">
        <v>1000547876</v>
      </c>
      <c r="L411" s="24">
        <v>1030931488.1737841</v>
      </c>
      <c r="M411" s="24">
        <v>1308061644</v>
      </c>
      <c r="N411" s="25">
        <v>78.813677696499994</v>
      </c>
    </row>
    <row r="412" spans="2:14" s="1" customFormat="1" x14ac:dyDescent="0.25">
      <c r="B412" s="22" t="s">
        <v>138</v>
      </c>
      <c r="C412" s="1" t="s">
        <v>201</v>
      </c>
      <c r="E412" s="1" t="s">
        <v>134</v>
      </c>
      <c r="F412" s="1" t="s">
        <v>135</v>
      </c>
      <c r="G412" s="23">
        <v>44820.403738425921</v>
      </c>
      <c r="H412" s="23">
        <v>45915</v>
      </c>
      <c r="I412" s="1" t="s">
        <v>136</v>
      </c>
      <c r="J412" s="24">
        <v>1308061644</v>
      </c>
      <c r="K412" s="24">
        <v>1000547876</v>
      </c>
      <c r="L412" s="24">
        <v>1030931488.1737841</v>
      </c>
      <c r="M412" s="24">
        <v>1308061644</v>
      </c>
      <c r="N412" s="25">
        <v>78.813677696499994</v>
      </c>
    </row>
    <row r="413" spans="2:14" s="1" customFormat="1" x14ac:dyDescent="0.25">
      <c r="B413" s="22" t="s">
        <v>138</v>
      </c>
      <c r="C413" s="1" t="s">
        <v>201</v>
      </c>
      <c r="E413" s="1" t="s">
        <v>134</v>
      </c>
      <c r="F413" s="1" t="s">
        <v>135</v>
      </c>
      <c r="G413" s="23">
        <v>44820.411898148152</v>
      </c>
      <c r="H413" s="23">
        <v>46643</v>
      </c>
      <c r="I413" s="1" t="s">
        <v>136</v>
      </c>
      <c r="J413" s="24">
        <v>1527500000</v>
      </c>
      <c r="K413" s="24">
        <v>1000563512</v>
      </c>
      <c r="L413" s="24">
        <v>1031818746.0087721</v>
      </c>
      <c r="M413" s="24">
        <v>1527500000</v>
      </c>
      <c r="N413" s="25">
        <v>67.549508740299999</v>
      </c>
    </row>
    <row r="414" spans="2:14" s="1" customFormat="1" x14ac:dyDescent="0.25">
      <c r="B414" s="22" t="s">
        <v>138</v>
      </c>
      <c r="C414" s="1" t="s">
        <v>201</v>
      </c>
      <c r="E414" s="1" t="s">
        <v>134</v>
      </c>
      <c r="F414" s="1" t="s">
        <v>135</v>
      </c>
      <c r="G414" s="23">
        <v>44820.414247685185</v>
      </c>
      <c r="H414" s="23">
        <v>46643</v>
      </c>
      <c r="I414" s="1" t="s">
        <v>136</v>
      </c>
      <c r="J414" s="24">
        <v>1527500000</v>
      </c>
      <c r="K414" s="24">
        <v>1000563512</v>
      </c>
      <c r="L414" s="24">
        <v>1031818746.0087721</v>
      </c>
      <c r="M414" s="24">
        <v>1527500000</v>
      </c>
      <c r="N414" s="25">
        <v>67.549508740299999</v>
      </c>
    </row>
    <row r="415" spans="2:14" s="1" customFormat="1" x14ac:dyDescent="0.25">
      <c r="B415" s="22" t="s">
        <v>138</v>
      </c>
      <c r="C415" s="1" t="s">
        <v>201</v>
      </c>
      <c r="E415" s="1" t="s">
        <v>134</v>
      </c>
      <c r="F415" s="1" t="s">
        <v>135</v>
      </c>
      <c r="G415" s="23">
        <v>44820.414270833338</v>
      </c>
      <c r="H415" s="23">
        <v>46643</v>
      </c>
      <c r="I415" s="1" t="s">
        <v>136</v>
      </c>
      <c r="J415" s="24">
        <v>1527500000</v>
      </c>
      <c r="K415" s="24">
        <v>1000563512</v>
      </c>
      <c r="L415" s="24">
        <v>1031818746.0087721</v>
      </c>
      <c r="M415" s="24">
        <v>1527500000</v>
      </c>
      <c r="N415" s="25">
        <v>67.549508740299999</v>
      </c>
    </row>
    <row r="416" spans="2:14" s="1" customFormat="1" x14ac:dyDescent="0.25">
      <c r="B416" s="22" t="s">
        <v>138</v>
      </c>
      <c r="C416" s="1" t="s">
        <v>201</v>
      </c>
      <c r="E416" s="1" t="s">
        <v>134</v>
      </c>
      <c r="F416" s="1" t="s">
        <v>135</v>
      </c>
      <c r="G416" s="23">
        <v>44820.414282407408</v>
      </c>
      <c r="H416" s="23">
        <v>46643</v>
      </c>
      <c r="I416" s="1" t="s">
        <v>136</v>
      </c>
      <c r="J416" s="24">
        <v>1527500000</v>
      </c>
      <c r="K416" s="24">
        <v>1000563512</v>
      </c>
      <c r="L416" s="24">
        <v>1031818746.0087721</v>
      </c>
      <c r="M416" s="24">
        <v>1527500000</v>
      </c>
      <c r="N416" s="25">
        <v>67.549508740299999</v>
      </c>
    </row>
    <row r="417" spans="2:14" s="1" customFormat="1" x14ac:dyDescent="0.25">
      <c r="B417" s="22" t="s">
        <v>138</v>
      </c>
      <c r="C417" s="1" t="s">
        <v>201</v>
      </c>
      <c r="E417" s="1" t="s">
        <v>134</v>
      </c>
      <c r="F417" s="1" t="s">
        <v>135</v>
      </c>
      <c r="G417" s="23">
        <v>44820.414305555561</v>
      </c>
      <c r="H417" s="23">
        <v>46643</v>
      </c>
      <c r="I417" s="1" t="s">
        <v>136</v>
      </c>
      <c r="J417" s="24">
        <v>1527500000</v>
      </c>
      <c r="K417" s="24">
        <v>1000563512</v>
      </c>
      <c r="L417" s="24">
        <v>1031818746.0087721</v>
      </c>
      <c r="M417" s="24">
        <v>1527500000</v>
      </c>
      <c r="N417" s="25">
        <v>67.549508740299999</v>
      </c>
    </row>
    <row r="418" spans="2:14" s="1" customFormat="1" x14ac:dyDescent="0.25">
      <c r="B418" s="22" t="s">
        <v>138</v>
      </c>
      <c r="C418" s="1" t="s">
        <v>201</v>
      </c>
      <c r="E418" s="1" t="s">
        <v>134</v>
      </c>
      <c r="F418" s="1" t="s">
        <v>135</v>
      </c>
      <c r="G418" s="23">
        <v>44820.414317129631</v>
      </c>
      <c r="H418" s="23">
        <v>46643</v>
      </c>
      <c r="I418" s="1" t="s">
        <v>136</v>
      </c>
      <c r="J418" s="24">
        <v>1527500000</v>
      </c>
      <c r="K418" s="24">
        <v>1000563512</v>
      </c>
      <c r="L418" s="24">
        <v>1031818746.0087721</v>
      </c>
      <c r="M418" s="24">
        <v>1527500000</v>
      </c>
      <c r="N418" s="25">
        <v>67.549508740299999</v>
      </c>
    </row>
    <row r="419" spans="2:14" s="1" customFormat="1" x14ac:dyDescent="0.25">
      <c r="B419" s="22" t="s">
        <v>138</v>
      </c>
      <c r="C419" s="1" t="s">
        <v>201</v>
      </c>
      <c r="E419" s="1" t="s">
        <v>134</v>
      </c>
      <c r="F419" s="1" t="s">
        <v>135</v>
      </c>
      <c r="G419" s="23">
        <v>44880.394131944449</v>
      </c>
      <c r="H419" s="23">
        <v>45359</v>
      </c>
      <c r="I419" s="1" t="s">
        <v>136</v>
      </c>
      <c r="J419" s="24">
        <v>362137009</v>
      </c>
      <c r="K419" s="24">
        <v>322861549</v>
      </c>
      <c r="L419" s="24">
        <v>326862679.45225453</v>
      </c>
      <c r="M419" s="24">
        <v>362137009</v>
      </c>
      <c r="N419" s="25">
        <v>90.259396672799994</v>
      </c>
    </row>
    <row r="420" spans="2:14" s="1" customFormat="1" x14ac:dyDescent="0.25">
      <c r="B420" s="22" t="s">
        <v>138</v>
      </c>
      <c r="C420" s="1" t="s">
        <v>201</v>
      </c>
      <c r="E420" s="1" t="s">
        <v>134</v>
      </c>
      <c r="F420" s="1" t="s">
        <v>135</v>
      </c>
      <c r="G420" s="23">
        <v>45000.497766203713</v>
      </c>
      <c r="H420" s="23">
        <v>45922</v>
      </c>
      <c r="I420" s="1" t="s">
        <v>136</v>
      </c>
      <c r="J420" s="24">
        <v>12772699</v>
      </c>
      <c r="K420" s="24">
        <v>9921743</v>
      </c>
      <c r="L420" s="24">
        <v>9820629.9231037386</v>
      </c>
      <c r="M420" s="24">
        <v>12772699</v>
      </c>
      <c r="N420" s="25">
        <v>76.887664252500002</v>
      </c>
    </row>
    <row r="421" spans="2:14" s="1" customFormat="1" x14ac:dyDescent="0.25">
      <c r="B421" s="22" t="s">
        <v>138</v>
      </c>
      <c r="C421" s="1" t="s">
        <v>201</v>
      </c>
      <c r="E421" s="1" t="s">
        <v>134</v>
      </c>
      <c r="F421" s="1" t="s">
        <v>135</v>
      </c>
      <c r="G421" s="23">
        <v>45043.672291666669</v>
      </c>
      <c r="H421" s="23">
        <v>45350</v>
      </c>
      <c r="I421" s="1" t="s">
        <v>136</v>
      </c>
      <c r="J421" s="24">
        <v>257598631</v>
      </c>
      <c r="K421" s="24">
        <v>232741850</v>
      </c>
      <c r="L421" s="24">
        <v>235012159.98041531</v>
      </c>
      <c r="M421" s="24">
        <v>257598631</v>
      </c>
      <c r="N421" s="25">
        <v>91.231913410399997</v>
      </c>
    </row>
    <row r="422" spans="2:14" s="1" customFormat="1" x14ac:dyDescent="0.25">
      <c r="B422" s="22" t="s">
        <v>138</v>
      </c>
      <c r="C422" s="1" t="s">
        <v>201</v>
      </c>
      <c r="E422" s="1" t="s">
        <v>134</v>
      </c>
      <c r="F422" s="1" t="s">
        <v>135</v>
      </c>
      <c r="G422" s="23">
        <v>45086.684675925921</v>
      </c>
      <c r="H422" s="23">
        <v>46097</v>
      </c>
      <c r="I422" s="1" t="s">
        <v>136</v>
      </c>
      <c r="J422" s="24">
        <v>39196767</v>
      </c>
      <c r="K422" s="24">
        <v>30509050</v>
      </c>
      <c r="L422" s="24">
        <v>29992978.840170942</v>
      </c>
      <c r="M422" s="24">
        <v>39196767</v>
      </c>
      <c r="N422" s="25">
        <v>76.519011989399999</v>
      </c>
    </row>
    <row r="423" spans="2:14" s="1" customFormat="1" x14ac:dyDescent="0.25">
      <c r="B423" s="22" t="s">
        <v>138</v>
      </c>
      <c r="C423" s="1" t="s">
        <v>201</v>
      </c>
      <c r="E423" s="1" t="s">
        <v>134</v>
      </c>
      <c r="F423" s="1" t="s">
        <v>135</v>
      </c>
      <c r="G423" s="23">
        <v>45118.506701388884</v>
      </c>
      <c r="H423" s="23">
        <v>45789</v>
      </c>
      <c r="I423" s="1" t="s">
        <v>136</v>
      </c>
      <c r="J423" s="24">
        <v>108616192</v>
      </c>
      <c r="K423" s="24">
        <v>90504295</v>
      </c>
      <c r="L423" s="24">
        <v>95093544.406589478</v>
      </c>
      <c r="M423" s="24">
        <v>108616192</v>
      </c>
      <c r="N423" s="25">
        <v>87.550062891699994</v>
      </c>
    </row>
    <row r="424" spans="2:14" s="1" customFormat="1" x14ac:dyDescent="0.25">
      <c r="B424" s="22" t="s">
        <v>138</v>
      </c>
      <c r="C424" s="1" t="s">
        <v>201</v>
      </c>
      <c r="E424" s="1" t="s">
        <v>134</v>
      </c>
      <c r="F424" s="1" t="s">
        <v>135</v>
      </c>
      <c r="G424" s="23">
        <v>45208.712106481478</v>
      </c>
      <c r="H424" s="23">
        <v>46034</v>
      </c>
      <c r="I424" s="1" t="s">
        <v>136</v>
      </c>
      <c r="J424" s="24">
        <v>61654520</v>
      </c>
      <c r="K424" s="24">
        <v>48339328</v>
      </c>
      <c r="L424" s="24">
        <v>49656871.267553315</v>
      </c>
      <c r="M424" s="24">
        <v>61654520</v>
      </c>
      <c r="N424" s="25">
        <v>80.540520415299994</v>
      </c>
    </row>
    <row r="425" spans="2:14" s="1" customFormat="1" x14ac:dyDescent="0.25">
      <c r="B425" s="22" t="s">
        <v>202</v>
      </c>
      <c r="C425" s="1" t="s">
        <v>201</v>
      </c>
      <c r="E425" s="1" t="s">
        <v>134</v>
      </c>
      <c r="F425" s="1" t="s">
        <v>135</v>
      </c>
      <c r="G425" s="23">
        <v>45287.663414351853</v>
      </c>
      <c r="H425" s="23">
        <v>45350</v>
      </c>
      <c r="I425" s="1" t="s">
        <v>136</v>
      </c>
      <c r="J425" s="24">
        <v>35710000000</v>
      </c>
      <c r="K425" s="24">
        <v>35000000000</v>
      </c>
      <c r="L425" s="24">
        <v>35044656689.639</v>
      </c>
      <c r="M425" s="24">
        <v>35710000000</v>
      </c>
      <c r="N425" s="25">
        <v>98.136815148799997</v>
      </c>
    </row>
    <row r="426" spans="2:14" s="1" customFormat="1" x14ac:dyDescent="0.25">
      <c r="B426" s="22" t="s">
        <v>132</v>
      </c>
      <c r="C426" s="1" t="s">
        <v>175</v>
      </c>
      <c r="E426" s="1" t="s">
        <v>134</v>
      </c>
      <c r="F426" s="1" t="s">
        <v>135</v>
      </c>
      <c r="G426" s="23">
        <v>43321.658854166664</v>
      </c>
      <c r="H426" s="23">
        <v>45726</v>
      </c>
      <c r="I426" s="1" t="s">
        <v>136</v>
      </c>
      <c r="J426" s="24">
        <v>95808198</v>
      </c>
      <c r="K426" s="24">
        <v>51508562</v>
      </c>
      <c r="L426" s="24">
        <v>50626839.253069893</v>
      </c>
      <c r="M426" s="24">
        <v>95808198</v>
      </c>
      <c r="N426" s="25">
        <v>52.841865633499999</v>
      </c>
    </row>
    <row r="427" spans="2:14" s="1" customFormat="1" x14ac:dyDescent="0.25">
      <c r="B427" s="22" t="s">
        <v>132</v>
      </c>
      <c r="C427" s="1" t="s">
        <v>175</v>
      </c>
      <c r="E427" s="1" t="s">
        <v>134</v>
      </c>
      <c r="F427" s="1" t="s">
        <v>135</v>
      </c>
      <c r="G427" s="23">
        <v>43494.679988425924</v>
      </c>
      <c r="H427" s="23">
        <v>45462</v>
      </c>
      <c r="I427" s="1" t="s">
        <v>136</v>
      </c>
      <c r="J427" s="24">
        <v>871626713</v>
      </c>
      <c r="K427" s="24">
        <v>500941780</v>
      </c>
      <c r="L427" s="24">
        <v>513761173.08148384</v>
      </c>
      <c r="M427" s="24">
        <v>871626713</v>
      </c>
      <c r="N427" s="25">
        <v>58.942798037199999</v>
      </c>
    </row>
    <row r="428" spans="2:14" s="1" customFormat="1" x14ac:dyDescent="0.25">
      <c r="B428" s="22" t="s">
        <v>132</v>
      </c>
      <c r="C428" s="1" t="s">
        <v>175</v>
      </c>
      <c r="E428" s="1" t="s">
        <v>134</v>
      </c>
      <c r="F428" s="1" t="s">
        <v>135</v>
      </c>
      <c r="G428" s="23">
        <v>43557.630046296297</v>
      </c>
      <c r="H428" s="23">
        <v>45547</v>
      </c>
      <c r="I428" s="1" t="s">
        <v>136</v>
      </c>
      <c r="J428" s="24">
        <v>896339860</v>
      </c>
      <c r="K428" s="24">
        <v>522178253</v>
      </c>
      <c r="L428" s="24">
        <v>519041354.50299054</v>
      </c>
      <c r="M428" s="24">
        <v>896339860</v>
      </c>
      <c r="N428" s="25">
        <v>57.9067581021</v>
      </c>
    </row>
    <row r="429" spans="2:14" s="1" customFormat="1" x14ac:dyDescent="0.25">
      <c r="B429" s="22" t="s">
        <v>132</v>
      </c>
      <c r="C429" s="1" t="s">
        <v>175</v>
      </c>
      <c r="E429" s="1" t="s">
        <v>134</v>
      </c>
      <c r="F429" s="1" t="s">
        <v>135</v>
      </c>
      <c r="G429" s="23">
        <v>43564.698402777773</v>
      </c>
      <c r="H429" s="23">
        <v>45726</v>
      </c>
      <c r="I429" s="1" t="s">
        <v>136</v>
      </c>
      <c r="J429" s="24">
        <v>182462323</v>
      </c>
      <c r="K429" s="24">
        <v>103067120</v>
      </c>
      <c r="L429" s="24">
        <v>101302194.1710012</v>
      </c>
      <c r="M429" s="24">
        <v>182462323</v>
      </c>
      <c r="N429" s="25">
        <v>55.519513566100002</v>
      </c>
    </row>
    <row r="430" spans="2:14" s="1" customFormat="1" x14ac:dyDescent="0.25">
      <c r="B430" s="22" t="s">
        <v>132</v>
      </c>
      <c r="C430" s="1" t="s">
        <v>175</v>
      </c>
      <c r="E430" s="1" t="s">
        <v>134</v>
      </c>
      <c r="F430" s="1" t="s">
        <v>135</v>
      </c>
      <c r="G430" s="23">
        <v>43580.576898148145</v>
      </c>
      <c r="H430" s="23">
        <v>45547</v>
      </c>
      <c r="I430" s="1" t="s">
        <v>136</v>
      </c>
      <c r="J430" s="24">
        <v>87023294</v>
      </c>
      <c r="K430" s="24">
        <v>50647259</v>
      </c>
      <c r="L430" s="24">
        <v>50311313.019335061</v>
      </c>
      <c r="M430" s="24">
        <v>87023294</v>
      </c>
      <c r="N430" s="25">
        <v>57.813615994999999</v>
      </c>
    </row>
    <row r="431" spans="2:14" s="1" customFormat="1" x14ac:dyDescent="0.25">
      <c r="B431" s="22" t="s">
        <v>132</v>
      </c>
      <c r="C431" s="1" t="s">
        <v>175</v>
      </c>
      <c r="E431" s="1" t="s">
        <v>134</v>
      </c>
      <c r="F431" s="1" t="s">
        <v>135</v>
      </c>
      <c r="G431" s="23">
        <v>43588.590416666673</v>
      </c>
      <c r="H431" s="23">
        <v>45547</v>
      </c>
      <c r="I431" s="1" t="s">
        <v>136</v>
      </c>
      <c r="J431" s="24">
        <v>826721238</v>
      </c>
      <c r="K431" s="24">
        <v>487020528</v>
      </c>
      <c r="L431" s="24">
        <v>478733950.39952201</v>
      </c>
      <c r="M431" s="24">
        <v>826721238</v>
      </c>
      <c r="N431" s="25">
        <v>57.907542276000001</v>
      </c>
    </row>
    <row r="432" spans="2:14" s="1" customFormat="1" x14ac:dyDescent="0.25">
      <c r="B432" s="22" t="s">
        <v>132</v>
      </c>
      <c r="C432" s="1" t="s">
        <v>175</v>
      </c>
      <c r="E432" s="1" t="s">
        <v>134</v>
      </c>
      <c r="F432" s="1" t="s">
        <v>135</v>
      </c>
      <c r="G432" s="23">
        <v>43651.524907407409</v>
      </c>
      <c r="H432" s="23">
        <v>46037</v>
      </c>
      <c r="I432" s="1" t="s">
        <v>136</v>
      </c>
      <c r="J432" s="24">
        <v>81708791</v>
      </c>
      <c r="K432" s="24">
        <v>42176363</v>
      </c>
      <c r="L432" s="24">
        <v>42207125.907333881</v>
      </c>
      <c r="M432" s="24">
        <v>81708791</v>
      </c>
      <c r="N432" s="25">
        <v>51.655550633899999</v>
      </c>
    </row>
    <row r="433" spans="2:14" s="1" customFormat="1" x14ac:dyDescent="0.25">
      <c r="B433" s="22" t="s">
        <v>132</v>
      </c>
      <c r="C433" s="1" t="s">
        <v>175</v>
      </c>
      <c r="E433" s="1" t="s">
        <v>134</v>
      </c>
      <c r="F433" s="1" t="s">
        <v>135</v>
      </c>
      <c r="G433" s="23">
        <v>43711.626608796294</v>
      </c>
      <c r="H433" s="23">
        <v>46262</v>
      </c>
      <c r="I433" s="1" t="s">
        <v>136</v>
      </c>
      <c r="J433" s="24">
        <v>248299987</v>
      </c>
      <c r="K433" s="24">
        <v>130510203</v>
      </c>
      <c r="L433" s="24">
        <v>130757582.4233371</v>
      </c>
      <c r="M433" s="24">
        <v>248299987</v>
      </c>
      <c r="N433" s="25">
        <v>52.661131401200002</v>
      </c>
    </row>
    <row r="434" spans="2:14" s="1" customFormat="1" x14ac:dyDescent="0.25">
      <c r="B434" s="22" t="s">
        <v>132</v>
      </c>
      <c r="C434" s="1" t="s">
        <v>175</v>
      </c>
      <c r="E434" s="1" t="s">
        <v>134</v>
      </c>
      <c r="F434" s="1" t="s">
        <v>135</v>
      </c>
      <c r="G434" s="23">
        <v>43712.539837962962</v>
      </c>
      <c r="H434" s="23">
        <v>46262</v>
      </c>
      <c r="I434" s="1" t="s">
        <v>136</v>
      </c>
      <c r="J434" s="24">
        <v>410650016</v>
      </c>
      <c r="K434" s="24">
        <v>215920376</v>
      </c>
      <c r="L434" s="24">
        <v>216253149.4510183</v>
      </c>
      <c r="M434" s="24">
        <v>410650016</v>
      </c>
      <c r="N434" s="25">
        <v>52.661181304099998</v>
      </c>
    </row>
    <row r="435" spans="2:14" s="1" customFormat="1" x14ac:dyDescent="0.25">
      <c r="B435" s="22" t="s">
        <v>132</v>
      </c>
      <c r="C435" s="1" t="s">
        <v>175</v>
      </c>
      <c r="E435" s="1" t="s">
        <v>134</v>
      </c>
      <c r="F435" s="1" t="s">
        <v>135</v>
      </c>
      <c r="G435" s="23">
        <v>43720.548854166664</v>
      </c>
      <c r="H435" s="23">
        <v>46262</v>
      </c>
      <c r="I435" s="1" t="s">
        <v>136</v>
      </c>
      <c r="J435" s="24">
        <v>466040002</v>
      </c>
      <c r="K435" s="24">
        <v>245739758</v>
      </c>
      <c r="L435" s="24">
        <v>245423565.52933893</v>
      </c>
      <c r="M435" s="24">
        <v>466040002</v>
      </c>
      <c r="N435" s="25">
        <v>52.661480661799999</v>
      </c>
    </row>
    <row r="436" spans="2:14" s="1" customFormat="1" x14ac:dyDescent="0.25">
      <c r="B436" s="22" t="s">
        <v>132</v>
      </c>
      <c r="C436" s="1" t="s">
        <v>175</v>
      </c>
      <c r="E436" s="1" t="s">
        <v>134</v>
      </c>
      <c r="F436" s="1" t="s">
        <v>135</v>
      </c>
      <c r="G436" s="23">
        <v>43724.626006944447</v>
      </c>
      <c r="H436" s="23">
        <v>46262</v>
      </c>
      <c r="I436" s="1" t="s">
        <v>136</v>
      </c>
      <c r="J436" s="24">
        <v>198639999</v>
      </c>
      <c r="K436" s="24">
        <v>104889697</v>
      </c>
      <c r="L436" s="24">
        <v>104606909.54813187</v>
      </c>
      <c r="M436" s="24">
        <v>198639999</v>
      </c>
      <c r="N436" s="25">
        <v>52.661553601900003</v>
      </c>
    </row>
    <row r="437" spans="2:14" s="1" customFormat="1" x14ac:dyDescent="0.25">
      <c r="B437" s="22" t="s">
        <v>132</v>
      </c>
      <c r="C437" s="1" t="s">
        <v>175</v>
      </c>
      <c r="E437" s="1" t="s">
        <v>134</v>
      </c>
      <c r="F437" s="1" t="s">
        <v>135</v>
      </c>
      <c r="G437" s="23">
        <v>43732.651296296295</v>
      </c>
      <c r="H437" s="23">
        <v>46262</v>
      </c>
      <c r="I437" s="1" t="s">
        <v>136</v>
      </c>
      <c r="J437" s="24">
        <v>82129988</v>
      </c>
      <c r="K437" s="24">
        <v>43490381</v>
      </c>
      <c r="L437" s="24">
        <v>43250922.779151618</v>
      </c>
      <c r="M437" s="24">
        <v>82129988</v>
      </c>
      <c r="N437" s="25">
        <v>52.661547666499999</v>
      </c>
    </row>
    <row r="438" spans="2:14" s="1" customFormat="1" x14ac:dyDescent="0.25">
      <c r="B438" s="22" t="s">
        <v>132</v>
      </c>
      <c r="C438" s="1" t="s">
        <v>175</v>
      </c>
      <c r="E438" s="1" t="s">
        <v>134</v>
      </c>
      <c r="F438" s="1" t="s">
        <v>135</v>
      </c>
      <c r="G438" s="23">
        <v>43739.654756944445</v>
      </c>
      <c r="H438" s="23">
        <v>46262</v>
      </c>
      <c r="I438" s="1" t="s">
        <v>136</v>
      </c>
      <c r="J438" s="24">
        <v>347509510</v>
      </c>
      <c r="K438" s="24">
        <v>183522674</v>
      </c>
      <c r="L438" s="24">
        <v>184067634.979931</v>
      </c>
      <c r="M438" s="24">
        <v>347509510</v>
      </c>
      <c r="N438" s="25">
        <v>52.9676540305</v>
      </c>
    </row>
    <row r="439" spans="2:14" s="1" customFormat="1" x14ac:dyDescent="0.25">
      <c r="B439" s="22" t="s">
        <v>132</v>
      </c>
      <c r="C439" s="1" t="s">
        <v>175</v>
      </c>
      <c r="E439" s="1" t="s">
        <v>134</v>
      </c>
      <c r="F439" s="1" t="s">
        <v>135</v>
      </c>
      <c r="G439" s="23">
        <v>43742.66615740741</v>
      </c>
      <c r="H439" s="23">
        <v>46262</v>
      </c>
      <c r="I439" s="1" t="s">
        <v>136</v>
      </c>
      <c r="J439" s="24">
        <v>218380275</v>
      </c>
      <c r="K439" s="24">
        <v>115485838</v>
      </c>
      <c r="L439" s="24">
        <v>115688272.61371869</v>
      </c>
      <c r="M439" s="24">
        <v>218380275</v>
      </c>
      <c r="N439" s="25">
        <v>52.975605335099999</v>
      </c>
    </row>
    <row r="440" spans="2:14" s="1" customFormat="1" x14ac:dyDescent="0.25">
      <c r="B440" s="22" t="s">
        <v>132</v>
      </c>
      <c r="C440" s="1" t="s">
        <v>175</v>
      </c>
      <c r="E440" s="1" t="s">
        <v>134</v>
      </c>
      <c r="F440" s="1" t="s">
        <v>135</v>
      </c>
      <c r="G440" s="23">
        <v>43749.673148148147</v>
      </c>
      <c r="H440" s="23">
        <v>46262</v>
      </c>
      <c r="I440" s="1" t="s">
        <v>136</v>
      </c>
      <c r="J440" s="24">
        <v>79756275</v>
      </c>
      <c r="K440" s="24">
        <v>42281553</v>
      </c>
      <c r="L440" s="24">
        <v>42251326.197084941</v>
      </c>
      <c r="M440" s="24">
        <v>79756275</v>
      </c>
      <c r="N440" s="25">
        <v>52.975551073699997</v>
      </c>
    </row>
    <row r="441" spans="2:14" s="1" customFormat="1" x14ac:dyDescent="0.25">
      <c r="B441" s="22" t="s">
        <v>132</v>
      </c>
      <c r="C441" s="1" t="s">
        <v>175</v>
      </c>
      <c r="E441" s="1" t="s">
        <v>134</v>
      </c>
      <c r="F441" s="1" t="s">
        <v>135</v>
      </c>
      <c r="G441" s="23">
        <v>43754.643125000002</v>
      </c>
      <c r="H441" s="23">
        <v>45309</v>
      </c>
      <c r="I441" s="1" t="s">
        <v>136</v>
      </c>
      <c r="J441" s="24">
        <v>90555068</v>
      </c>
      <c r="K441" s="24">
        <v>57750960</v>
      </c>
      <c r="L441" s="24">
        <v>57534888.98078794</v>
      </c>
      <c r="M441" s="24">
        <v>90555068</v>
      </c>
      <c r="N441" s="25">
        <v>63.535802304100002</v>
      </c>
    </row>
    <row r="442" spans="2:14" s="1" customFormat="1" x14ac:dyDescent="0.25">
      <c r="B442" s="22" t="s">
        <v>132</v>
      </c>
      <c r="C442" s="1" t="s">
        <v>175</v>
      </c>
      <c r="E442" s="1" t="s">
        <v>134</v>
      </c>
      <c r="F442" s="1" t="s">
        <v>135</v>
      </c>
      <c r="G442" s="23">
        <v>43770.59311342593</v>
      </c>
      <c r="H442" s="23">
        <v>45309</v>
      </c>
      <c r="I442" s="1" t="s">
        <v>136</v>
      </c>
      <c r="J442" s="24">
        <v>1177583844</v>
      </c>
      <c r="K442" s="24">
        <v>746013087</v>
      </c>
      <c r="L442" s="24">
        <v>764388544.60897374</v>
      </c>
      <c r="M442" s="24">
        <v>1177583844</v>
      </c>
      <c r="N442" s="25">
        <v>64.911602558400006</v>
      </c>
    </row>
    <row r="443" spans="2:14" s="1" customFormat="1" x14ac:dyDescent="0.25">
      <c r="B443" s="22" t="s">
        <v>132</v>
      </c>
      <c r="C443" s="1" t="s">
        <v>175</v>
      </c>
      <c r="E443" s="1" t="s">
        <v>134</v>
      </c>
      <c r="F443" s="1" t="s">
        <v>135</v>
      </c>
      <c r="G443" s="23">
        <v>43770.595891203702</v>
      </c>
      <c r="H443" s="23">
        <v>45911</v>
      </c>
      <c r="I443" s="1" t="s">
        <v>136</v>
      </c>
      <c r="J443" s="24">
        <v>1837698640</v>
      </c>
      <c r="K443" s="24">
        <v>1025355447</v>
      </c>
      <c r="L443" s="24">
        <v>1009808866.3126881</v>
      </c>
      <c r="M443" s="24">
        <v>1837698640</v>
      </c>
      <c r="N443" s="25">
        <v>54.949644317800001</v>
      </c>
    </row>
    <row r="444" spans="2:14" s="1" customFormat="1" x14ac:dyDescent="0.25">
      <c r="B444" s="22" t="s">
        <v>132</v>
      </c>
      <c r="C444" s="1" t="s">
        <v>175</v>
      </c>
      <c r="E444" s="1" t="s">
        <v>134</v>
      </c>
      <c r="F444" s="1" t="s">
        <v>135</v>
      </c>
      <c r="G444" s="23">
        <v>43775.568009259252</v>
      </c>
      <c r="H444" s="23">
        <v>46262</v>
      </c>
      <c r="I444" s="1" t="s">
        <v>136</v>
      </c>
      <c r="J444" s="24">
        <v>200119298</v>
      </c>
      <c r="K444" s="24">
        <v>106968520</v>
      </c>
      <c r="L444" s="24">
        <v>106856289.54412262</v>
      </c>
      <c r="M444" s="24">
        <v>200119298</v>
      </c>
      <c r="N444" s="25">
        <v>53.396294416400004</v>
      </c>
    </row>
    <row r="445" spans="2:14" s="1" customFormat="1" x14ac:dyDescent="0.25">
      <c r="B445" s="22" t="s">
        <v>132</v>
      </c>
      <c r="C445" s="1" t="s">
        <v>175</v>
      </c>
      <c r="E445" s="1" t="s">
        <v>134</v>
      </c>
      <c r="F445" s="1" t="s">
        <v>135</v>
      </c>
      <c r="G445" s="23">
        <v>43776.568136574067</v>
      </c>
      <c r="H445" s="23">
        <v>46262</v>
      </c>
      <c r="I445" s="1" t="s">
        <v>136</v>
      </c>
      <c r="J445" s="24">
        <v>94395899</v>
      </c>
      <c r="K445" s="24">
        <v>50499651</v>
      </c>
      <c r="L445" s="24">
        <v>50416346.527405739</v>
      </c>
      <c r="M445" s="24">
        <v>94395899</v>
      </c>
      <c r="N445" s="25">
        <v>53.409467001700001</v>
      </c>
    </row>
    <row r="446" spans="2:14" s="1" customFormat="1" x14ac:dyDescent="0.25">
      <c r="B446" s="22" t="s">
        <v>132</v>
      </c>
      <c r="C446" s="1" t="s">
        <v>175</v>
      </c>
      <c r="E446" s="1" t="s">
        <v>134</v>
      </c>
      <c r="F446" s="1" t="s">
        <v>135</v>
      </c>
      <c r="G446" s="23">
        <v>43777.641828703709</v>
      </c>
      <c r="H446" s="23">
        <v>46262</v>
      </c>
      <c r="I446" s="1" t="s">
        <v>136</v>
      </c>
      <c r="J446" s="24">
        <v>377583552</v>
      </c>
      <c r="K446" s="24">
        <v>202069863</v>
      </c>
      <c r="L446" s="24">
        <v>201665660.34983331</v>
      </c>
      <c r="M446" s="24">
        <v>377583552</v>
      </c>
      <c r="N446" s="25">
        <v>53.409545855899999</v>
      </c>
    </row>
    <row r="447" spans="2:14" s="1" customFormat="1" x14ac:dyDescent="0.25">
      <c r="B447" s="22" t="s">
        <v>132</v>
      </c>
      <c r="C447" s="1" t="s">
        <v>175</v>
      </c>
      <c r="E447" s="1" t="s">
        <v>134</v>
      </c>
      <c r="F447" s="1" t="s">
        <v>135</v>
      </c>
      <c r="G447" s="23">
        <v>43817.659502314818</v>
      </c>
      <c r="H447" s="23">
        <v>45726</v>
      </c>
      <c r="I447" s="1" t="s">
        <v>136</v>
      </c>
      <c r="J447" s="24">
        <v>110193976</v>
      </c>
      <c r="K447" s="24">
        <v>65448766</v>
      </c>
      <c r="L447" s="24">
        <v>64854957.510924913</v>
      </c>
      <c r="M447" s="24">
        <v>110193976</v>
      </c>
      <c r="N447" s="25">
        <v>58.855265836800001</v>
      </c>
    </row>
    <row r="448" spans="2:14" s="1" customFormat="1" x14ac:dyDescent="0.25">
      <c r="B448" s="22" t="s">
        <v>132</v>
      </c>
      <c r="C448" s="1" t="s">
        <v>175</v>
      </c>
      <c r="E448" s="1" t="s">
        <v>134</v>
      </c>
      <c r="F448" s="1" t="s">
        <v>135</v>
      </c>
      <c r="G448" s="23">
        <v>43889.566631944443</v>
      </c>
      <c r="H448" s="23">
        <v>46366</v>
      </c>
      <c r="I448" s="1" t="s">
        <v>136</v>
      </c>
      <c r="J448" s="24">
        <v>377939706</v>
      </c>
      <c r="K448" s="24">
        <v>206055887</v>
      </c>
      <c r="L448" s="24">
        <v>202668750.47509509</v>
      </c>
      <c r="M448" s="24">
        <v>377939706</v>
      </c>
      <c r="N448" s="25">
        <v>53.624625107599996</v>
      </c>
    </row>
    <row r="449" spans="2:14" s="1" customFormat="1" x14ac:dyDescent="0.25">
      <c r="B449" s="22" t="s">
        <v>132</v>
      </c>
      <c r="C449" s="1" t="s">
        <v>175</v>
      </c>
      <c r="E449" s="1" t="s">
        <v>134</v>
      </c>
      <c r="F449" s="1" t="s">
        <v>135</v>
      </c>
      <c r="G449" s="23">
        <v>43896.456817129627</v>
      </c>
      <c r="H449" s="23">
        <v>46366</v>
      </c>
      <c r="I449" s="1" t="s">
        <v>136</v>
      </c>
      <c r="J449" s="24">
        <v>85036436</v>
      </c>
      <c r="K449" s="24">
        <v>46474769</v>
      </c>
      <c r="L449" s="24">
        <v>45601266.247891463</v>
      </c>
      <c r="M449" s="24">
        <v>85036436</v>
      </c>
      <c r="N449" s="25">
        <v>53.6255614568</v>
      </c>
    </row>
    <row r="450" spans="2:14" s="1" customFormat="1" x14ac:dyDescent="0.25">
      <c r="B450" s="22" t="s">
        <v>132</v>
      </c>
      <c r="C450" s="1" t="s">
        <v>175</v>
      </c>
      <c r="E450" s="1" t="s">
        <v>134</v>
      </c>
      <c r="F450" s="1" t="s">
        <v>135</v>
      </c>
      <c r="G450" s="23">
        <v>43896.702928240738</v>
      </c>
      <c r="H450" s="23">
        <v>46037</v>
      </c>
      <c r="I450" s="1" t="s">
        <v>136</v>
      </c>
      <c r="J450" s="24">
        <v>658901360</v>
      </c>
      <c r="K450" s="24">
        <v>356026202</v>
      </c>
      <c r="L450" s="24">
        <v>360289000.1278829</v>
      </c>
      <c r="M450" s="24">
        <v>658901360</v>
      </c>
      <c r="N450" s="25">
        <v>54.6802635417</v>
      </c>
    </row>
    <row r="451" spans="2:14" s="1" customFormat="1" x14ac:dyDescent="0.25">
      <c r="B451" s="22" t="s">
        <v>132</v>
      </c>
      <c r="C451" s="1" t="s">
        <v>175</v>
      </c>
      <c r="E451" s="1" t="s">
        <v>134</v>
      </c>
      <c r="F451" s="1" t="s">
        <v>135</v>
      </c>
      <c r="G451" s="23">
        <v>43914.563067129631</v>
      </c>
      <c r="H451" s="23">
        <v>46366</v>
      </c>
      <c r="I451" s="1" t="s">
        <v>136</v>
      </c>
      <c r="J451" s="24">
        <v>328765072</v>
      </c>
      <c r="K451" s="24">
        <v>183984933</v>
      </c>
      <c r="L451" s="24">
        <v>179515018.27765083</v>
      </c>
      <c r="M451" s="24">
        <v>328765072</v>
      </c>
      <c r="N451" s="25">
        <v>54.602825411300003</v>
      </c>
    </row>
    <row r="452" spans="2:14" s="1" customFormat="1" x14ac:dyDescent="0.25">
      <c r="B452" s="22" t="s">
        <v>132</v>
      </c>
      <c r="C452" s="1" t="s">
        <v>175</v>
      </c>
      <c r="E452" s="1" t="s">
        <v>134</v>
      </c>
      <c r="F452" s="1" t="s">
        <v>135</v>
      </c>
      <c r="G452" s="23">
        <v>43957.501157407409</v>
      </c>
      <c r="H452" s="23">
        <v>46252</v>
      </c>
      <c r="I452" s="1" t="s">
        <v>136</v>
      </c>
      <c r="J452" s="24">
        <v>254884353</v>
      </c>
      <c r="K452" s="24">
        <v>141453692</v>
      </c>
      <c r="L452" s="24">
        <v>141664181.70481595</v>
      </c>
      <c r="M452" s="24">
        <v>254884353</v>
      </c>
      <c r="N452" s="25">
        <v>55.5797874752</v>
      </c>
    </row>
    <row r="453" spans="2:14" s="1" customFormat="1" x14ac:dyDescent="0.25">
      <c r="B453" s="22" t="s">
        <v>132</v>
      </c>
      <c r="C453" s="1" t="s">
        <v>175</v>
      </c>
      <c r="E453" s="1" t="s">
        <v>134</v>
      </c>
      <c r="F453" s="1" t="s">
        <v>135</v>
      </c>
      <c r="G453" s="23">
        <v>43959.452048611107</v>
      </c>
      <c r="H453" s="23">
        <v>46037</v>
      </c>
      <c r="I453" s="1" t="s">
        <v>136</v>
      </c>
      <c r="J453" s="24">
        <v>184580131</v>
      </c>
      <c r="K453" s="24">
        <v>100606167</v>
      </c>
      <c r="L453" s="24">
        <v>102943579.90549964</v>
      </c>
      <c r="M453" s="24">
        <v>184580131</v>
      </c>
      <c r="N453" s="25">
        <v>55.771755794000001</v>
      </c>
    </row>
    <row r="454" spans="2:14" s="1" customFormat="1" x14ac:dyDescent="0.25">
      <c r="B454" s="22" t="s">
        <v>132</v>
      </c>
      <c r="C454" s="1" t="s">
        <v>175</v>
      </c>
      <c r="E454" s="1" t="s">
        <v>134</v>
      </c>
      <c r="F454" s="1" t="s">
        <v>135</v>
      </c>
      <c r="G454" s="23">
        <v>44021.51871527778</v>
      </c>
      <c r="H454" s="23">
        <v>45840</v>
      </c>
      <c r="I454" s="1" t="s">
        <v>136</v>
      </c>
      <c r="J454" s="24">
        <v>615387500</v>
      </c>
      <c r="K454" s="24">
        <v>365275000</v>
      </c>
      <c r="L454" s="24">
        <v>377369863.24832565</v>
      </c>
      <c r="M454" s="24">
        <v>615387500</v>
      </c>
      <c r="N454" s="25">
        <v>61.3223153295</v>
      </c>
    </row>
    <row r="455" spans="2:14" s="1" customFormat="1" x14ac:dyDescent="0.25">
      <c r="B455" s="22" t="s">
        <v>132</v>
      </c>
      <c r="C455" s="1" t="s">
        <v>175</v>
      </c>
      <c r="E455" s="1" t="s">
        <v>134</v>
      </c>
      <c r="F455" s="1" t="s">
        <v>135</v>
      </c>
      <c r="G455" s="23">
        <v>44022.523634259254</v>
      </c>
      <c r="H455" s="23">
        <v>45840</v>
      </c>
      <c r="I455" s="1" t="s">
        <v>136</v>
      </c>
      <c r="J455" s="24">
        <v>202319184</v>
      </c>
      <c r="K455" s="24">
        <v>120135615</v>
      </c>
      <c r="L455" s="24">
        <v>124067074.97516489</v>
      </c>
      <c r="M455" s="24">
        <v>202319184</v>
      </c>
      <c r="N455" s="25">
        <v>61.322447294600003</v>
      </c>
    </row>
    <row r="456" spans="2:14" s="1" customFormat="1" x14ac:dyDescent="0.25">
      <c r="B456" s="22" t="s">
        <v>132</v>
      </c>
      <c r="C456" s="1" t="s">
        <v>175</v>
      </c>
      <c r="E456" s="1" t="s">
        <v>134</v>
      </c>
      <c r="F456" s="1" t="s">
        <v>135</v>
      </c>
      <c r="G456" s="23">
        <v>44025.53769675926</v>
      </c>
      <c r="H456" s="23">
        <v>45840</v>
      </c>
      <c r="I456" s="1" t="s">
        <v>136</v>
      </c>
      <c r="J456" s="24">
        <v>252898969</v>
      </c>
      <c r="K456" s="24">
        <v>150339040</v>
      </c>
      <c r="L456" s="24">
        <v>155084806.4062497</v>
      </c>
      <c r="M456" s="24">
        <v>252898969</v>
      </c>
      <c r="N456" s="25">
        <v>61.322830622600002</v>
      </c>
    </row>
    <row r="457" spans="2:14" s="1" customFormat="1" x14ac:dyDescent="0.25">
      <c r="B457" s="22" t="s">
        <v>132</v>
      </c>
      <c r="C457" s="1" t="s">
        <v>175</v>
      </c>
      <c r="E457" s="1" t="s">
        <v>134</v>
      </c>
      <c r="F457" s="1" t="s">
        <v>135</v>
      </c>
      <c r="G457" s="23">
        <v>44026.534641203703</v>
      </c>
      <c r="H457" s="23">
        <v>45840</v>
      </c>
      <c r="I457" s="1" t="s">
        <v>136</v>
      </c>
      <c r="J457" s="24">
        <v>252898969</v>
      </c>
      <c r="K457" s="24">
        <v>150395550</v>
      </c>
      <c r="L457" s="24">
        <v>155085113.11289787</v>
      </c>
      <c r="M457" s="24">
        <v>252898969</v>
      </c>
      <c r="N457" s="25">
        <v>61.322951899000003</v>
      </c>
    </row>
    <row r="458" spans="2:14" s="1" customFormat="1" x14ac:dyDescent="0.25">
      <c r="B458" s="22" t="s">
        <v>132</v>
      </c>
      <c r="C458" s="1" t="s">
        <v>175</v>
      </c>
      <c r="E458" s="1" t="s">
        <v>134</v>
      </c>
      <c r="F458" s="1" t="s">
        <v>135</v>
      </c>
      <c r="G458" s="23">
        <v>44027.539097222223</v>
      </c>
      <c r="H458" s="23">
        <v>45840</v>
      </c>
      <c r="I458" s="1" t="s">
        <v>136</v>
      </c>
      <c r="J458" s="24">
        <v>84299657</v>
      </c>
      <c r="K458" s="24">
        <v>50150687</v>
      </c>
      <c r="L458" s="24">
        <v>51695137.762220398</v>
      </c>
      <c r="M458" s="24">
        <v>84299657</v>
      </c>
      <c r="N458" s="25">
        <v>61.323070107200003</v>
      </c>
    </row>
    <row r="459" spans="2:14" s="1" customFormat="1" x14ac:dyDescent="0.25">
      <c r="B459" s="22" t="s">
        <v>132</v>
      </c>
      <c r="C459" s="1" t="s">
        <v>175</v>
      </c>
      <c r="E459" s="1" t="s">
        <v>134</v>
      </c>
      <c r="F459" s="1" t="s">
        <v>135</v>
      </c>
      <c r="G459" s="23">
        <v>44082.497557870374</v>
      </c>
      <c r="H459" s="23">
        <v>46009</v>
      </c>
      <c r="I459" s="1" t="s">
        <v>136</v>
      </c>
      <c r="J459" s="24">
        <v>2099756708</v>
      </c>
      <c r="K459" s="24">
        <v>1222311783</v>
      </c>
      <c r="L459" s="24">
        <v>1234689665.4360211</v>
      </c>
      <c r="M459" s="24">
        <v>2099756708</v>
      </c>
      <c r="N459" s="25">
        <v>58.801558329700001</v>
      </c>
    </row>
    <row r="460" spans="2:14" s="1" customFormat="1" x14ac:dyDescent="0.25">
      <c r="B460" s="22" t="s">
        <v>132</v>
      </c>
      <c r="C460" s="1" t="s">
        <v>175</v>
      </c>
      <c r="E460" s="1" t="s">
        <v>134</v>
      </c>
      <c r="F460" s="1" t="s">
        <v>135</v>
      </c>
      <c r="G460" s="23">
        <v>44084.493981481486</v>
      </c>
      <c r="H460" s="23">
        <v>46009</v>
      </c>
      <c r="I460" s="1" t="s">
        <v>136</v>
      </c>
      <c r="J460" s="24">
        <v>4024533698</v>
      </c>
      <c r="K460" s="24">
        <v>2344509728</v>
      </c>
      <c r="L460" s="24">
        <v>2366487199.6203942</v>
      </c>
      <c r="M460" s="24">
        <v>4024533698</v>
      </c>
      <c r="N460" s="25">
        <v>58.801525274799999</v>
      </c>
    </row>
    <row r="461" spans="2:14" s="1" customFormat="1" x14ac:dyDescent="0.25">
      <c r="B461" s="22" t="s">
        <v>132</v>
      </c>
      <c r="C461" s="1" t="s">
        <v>175</v>
      </c>
      <c r="E461" s="1" t="s">
        <v>134</v>
      </c>
      <c r="F461" s="1" t="s">
        <v>135</v>
      </c>
      <c r="G461" s="23">
        <v>44105.508113425931</v>
      </c>
      <c r="H461" s="23">
        <v>46009</v>
      </c>
      <c r="I461" s="1" t="s">
        <v>136</v>
      </c>
      <c r="J461" s="24">
        <v>174979729</v>
      </c>
      <c r="K461" s="24">
        <v>103194101</v>
      </c>
      <c r="L461" s="24">
        <v>103101668.5998282</v>
      </c>
      <c r="M461" s="24">
        <v>174979729</v>
      </c>
      <c r="N461" s="25">
        <v>58.922064395100001</v>
      </c>
    </row>
    <row r="462" spans="2:14" s="1" customFormat="1" x14ac:dyDescent="0.25">
      <c r="B462" s="22" t="s">
        <v>132</v>
      </c>
      <c r="C462" s="1" t="s">
        <v>175</v>
      </c>
      <c r="E462" s="1" t="s">
        <v>134</v>
      </c>
      <c r="F462" s="1" t="s">
        <v>135</v>
      </c>
      <c r="G462" s="23">
        <v>44106.479490740749</v>
      </c>
      <c r="H462" s="23">
        <v>46009</v>
      </c>
      <c r="I462" s="1" t="s">
        <v>136</v>
      </c>
      <c r="J462" s="24">
        <v>2974655342</v>
      </c>
      <c r="K462" s="24">
        <v>1747090001</v>
      </c>
      <c r="L462" s="24">
        <v>1749102353.6089423</v>
      </c>
      <c r="M462" s="24">
        <v>2974655342</v>
      </c>
      <c r="N462" s="25">
        <v>58.800168507400002</v>
      </c>
    </row>
    <row r="463" spans="2:14" s="1" customFormat="1" x14ac:dyDescent="0.25">
      <c r="B463" s="22" t="s">
        <v>132</v>
      </c>
      <c r="C463" s="1" t="s">
        <v>175</v>
      </c>
      <c r="E463" s="1" t="s">
        <v>134</v>
      </c>
      <c r="F463" s="1" t="s">
        <v>135</v>
      </c>
      <c r="G463" s="23">
        <v>44117.515416666669</v>
      </c>
      <c r="H463" s="23">
        <v>46009</v>
      </c>
      <c r="I463" s="1" t="s">
        <v>136</v>
      </c>
      <c r="J463" s="24">
        <v>349959448</v>
      </c>
      <c r="K463" s="24">
        <v>206374793</v>
      </c>
      <c r="L463" s="24">
        <v>205771938.67186171</v>
      </c>
      <c r="M463" s="24">
        <v>349959448</v>
      </c>
      <c r="N463" s="25">
        <v>58.798795074099999</v>
      </c>
    </row>
    <row r="464" spans="2:14" s="1" customFormat="1" x14ac:dyDescent="0.25">
      <c r="B464" s="22" t="s">
        <v>132</v>
      </c>
      <c r="C464" s="1" t="s">
        <v>175</v>
      </c>
      <c r="E464" s="1" t="s">
        <v>134</v>
      </c>
      <c r="F464" s="1" t="s">
        <v>135</v>
      </c>
      <c r="G464" s="23">
        <v>44246.538831018523</v>
      </c>
      <c r="H464" s="23">
        <v>45840</v>
      </c>
      <c r="I464" s="1" t="s">
        <v>136</v>
      </c>
      <c r="J464" s="24">
        <v>404452048</v>
      </c>
      <c r="K464" s="24">
        <v>296762315</v>
      </c>
      <c r="L464" s="24">
        <v>274991183.73325288</v>
      </c>
      <c r="M464" s="24">
        <v>404452048</v>
      </c>
      <c r="N464" s="25">
        <v>67.991047416599997</v>
      </c>
    </row>
    <row r="465" spans="2:14" s="1" customFormat="1" x14ac:dyDescent="0.25">
      <c r="B465" s="22" t="s">
        <v>132</v>
      </c>
      <c r="C465" s="1" t="s">
        <v>175</v>
      </c>
      <c r="E465" s="1" t="s">
        <v>134</v>
      </c>
      <c r="F465" s="1" t="s">
        <v>135</v>
      </c>
      <c r="G465" s="23">
        <v>44250.554236111107</v>
      </c>
      <c r="H465" s="23">
        <v>46262</v>
      </c>
      <c r="I465" s="1" t="s">
        <v>136</v>
      </c>
      <c r="J465" s="24">
        <v>86043842</v>
      </c>
      <c r="K465" s="24">
        <v>53163698</v>
      </c>
      <c r="L465" s="24">
        <v>51886746.007770479</v>
      </c>
      <c r="M465" s="24">
        <v>86043842</v>
      </c>
      <c r="N465" s="25">
        <v>60.302683843200001</v>
      </c>
    </row>
    <row r="466" spans="2:14" s="1" customFormat="1" x14ac:dyDescent="0.25">
      <c r="B466" s="22" t="s">
        <v>132</v>
      </c>
      <c r="C466" s="1" t="s">
        <v>175</v>
      </c>
      <c r="E466" s="1" t="s">
        <v>134</v>
      </c>
      <c r="F466" s="1" t="s">
        <v>135</v>
      </c>
      <c r="G466" s="23">
        <v>44250.56346064814</v>
      </c>
      <c r="H466" s="23">
        <v>46366</v>
      </c>
      <c r="I466" s="1" t="s">
        <v>136</v>
      </c>
      <c r="J466" s="24">
        <v>73922294</v>
      </c>
      <c r="K466" s="24">
        <v>44789263</v>
      </c>
      <c r="L466" s="24">
        <v>43533401.326732285</v>
      </c>
      <c r="M466" s="24">
        <v>73922294</v>
      </c>
      <c r="N466" s="25">
        <v>58.890760785600001</v>
      </c>
    </row>
    <row r="467" spans="2:14" s="1" customFormat="1" x14ac:dyDescent="0.25">
      <c r="B467" s="22" t="s">
        <v>132</v>
      </c>
      <c r="C467" s="1" t="s">
        <v>175</v>
      </c>
      <c r="E467" s="1" t="s">
        <v>134</v>
      </c>
      <c r="F467" s="1" t="s">
        <v>135</v>
      </c>
      <c r="G467" s="23">
        <v>44250.586585648154</v>
      </c>
      <c r="H467" s="23">
        <v>46252</v>
      </c>
      <c r="I467" s="1" t="s">
        <v>136</v>
      </c>
      <c r="J467" s="24">
        <v>385476359</v>
      </c>
      <c r="K467" s="24">
        <v>238859177</v>
      </c>
      <c r="L467" s="24">
        <v>233149745.16576844</v>
      </c>
      <c r="M467" s="24">
        <v>385476359</v>
      </c>
      <c r="N467" s="25">
        <v>60.483539320200002</v>
      </c>
    </row>
    <row r="468" spans="2:14" s="1" customFormat="1" x14ac:dyDescent="0.25">
      <c r="B468" s="22" t="s">
        <v>132</v>
      </c>
      <c r="C468" s="1" t="s">
        <v>175</v>
      </c>
      <c r="E468" s="1" t="s">
        <v>134</v>
      </c>
      <c r="F468" s="1" t="s">
        <v>135</v>
      </c>
      <c r="G468" s="23">
        <v>44266.598171296297</v>
      </c>
      <c r="H468" s="23">
        <v>46366</v>
      </c>
      <c r="I468" s="1" t="s">
        <v>136</v>
      </c>
      <c r="J468" s="24">
        <v>4634886277</v>
      </c>
      <c r="K468" s="24">
        <v>2811831504</v>
      </c>
      <c r="L468" s="24">
        <v>2747231372.5460782</v>
      </c>
      <c r="M468" s="24">
        <v>4634886277</v>
      </c>
      <c r="N468" s="25">
        <v>59.272897075800003</v>
      </c>
    </row>
    <row r="469" spans="2:14" s="1" customFormat="1" x14ac:dyDescent="0.25">
      <c r="B469" s="22" t="s">
        <v>132</v>
      </c>
      <c r="C469" s="1" t="s">
        <v>175</v>
      </c>
      <c r="E469" s="1" t="s">
        <v>134</v>
      </c>
      <c r="F469" s="1" t="s">
        <v>135</v>
      </c>
      <c r="G469" s="23">
        <v>44273.625057870369</v>
      </c>
      <c r="H469" s="23">
        <v>46262</v>
      </c>
      <c r="I469" s="1" t="s">
        <v>136</v>
      </c>
      <c r="J469" s="24">
        <v>970984319</v>
      </c>
      <c r="K469" s="24">
        <v>602686905</v>
      </c>
      <c r="L469" s="24">
        <v>589899968.27178359</v>
      </c>
      <c r="M469" s="24">
        <v>970984319</v>
      </c>
      <c r="N469" s="25">
        <v>60.752780114899998</v>
      </c>
    </row>
    <row r="470" spans="2:14" s="1" customFormat="1" x14ac:dyDescent="0.25">
      <c r="B470" s="22" t="s">
        <v>132</v>
      </c>
      <c r="C470" s="1" t="s">
        <v>175</v>
      </c>
      <c r="E470" s="1" t="s">
        <v>134</v>
      </c>
      <c r="F470" s="1" t="s">
        <v>135</v>
      </c>
      <c r="G470" s="23">
        <v>44277.649722222224</v>
      </c>
      <c r="H470" s="23">
        <v>46366</v>
      </c>
      <c r="I470" s="1" t="s">
        <v>136</v>
      </c>
      <c r="J470" s="24">
        <v>87450707</v>
      </c>
      <c r="K470" s="24">
        <v>53195892</v>
      </c>
      <c r="L470" s="24">
        <v>51809976.141894646</v>
      </c>
      <c r="M470" s="24">
        <v>87450707</v>
      </c>
      <c r="N470" s="25">
        <v>59.244776765399997</v>
      </c>
    </row>
    <row r="471" spans="2:14" s="1" customFormat="1" x14ac:dyDescent="0.25">
      <c r="B471" s="22" t="s">
        <v>132</v>
      </c>
      <c r="C471" s="1" t="s">
        <v>175</v>
      </c>
      <c r="E471" s="1" t="s">
        <v>134</v>
      </c>
      <c r="F471" s="1" t="s">
        <v>135</v>
      </c>
      <c r="G471" s="23">
        <v>44279.547835648147</v>
      </c>
      <c r="H471" s="23">
        <v>45726</v>
      </c>
      <c r="I471" s="1" t="s">
        <v>136</v>
      </c>
      <c r="J471" s="24">
        <v>232556493</v>
      </c>
      <c r="K471" s="24">
        <v>162416096</v>
      </c>
      <c r="L471" s="24">
        <v>155183916.55185351</v>
      </c>
      <c r="M471" s="24">
        <v>232556493</v>
      </c>
      <c r="N471" s="25">
        <v>66.7295565692</v>
      </c>
    </row>
    <row r="472" spans="2:14" s="1" customFormat="1" x14ac:dyDescent="0.25">
      <c r="B472" s="22" t="s">
        <v>132</v>
      </c>
      <c r="C472" s="1" t="s">
        <v>175</v>
      </c>
      <c r="E472" s="1" t="s">
        <v>134</v>
      </c>
      <c r="F472" s="1" t="s">
        <v>135</v>
      </c>
      <c r="G472" s="23">
        <v>44284.615729166668</v>
      </c>
      <c r="H472" s="23">
        <v>45840</v>
      </c>
      <c r="I472" s="1" t="s">
        <v>136</v>
      </c>
      <c r="J472" s="24">
        <v>647123292</v>
      </c>
      <c r="K472" s="24">
        <v>441257535</v>
      </c>
      <c r="L472" s="24">
        <v>425275209.03293288</v>
      </c>
      <c r="M472" s="24">
        <v>647123292</v>
      </c>
      <c r="N472" s="25">
        <v>65.717802819100001</v>
      </c>
    </row>
    <row r="473" spans="2:14" s="1" customFormat="1" x14ac:dyDescent="0.25">
      <c r="B473" s="22" t="s">
        <v>132</v>
      </c>
      <c r="C473" s="1" t="s">
        <v>175</v>
      </c>
      <c r="E473" s="1" t="s">
        <v>134</v>
      </c>
      <c r="F473" s="1" t="s">
        <v>135</v>
      </c>
      <c r="G473" s="23">
        <v>44340.540312500001</v>
      </c>
      <c r="H473" s="23">
        <v>46009</v>
      </c>
      <c r="I473" s="1" t="s">
        <v>136</v>
      </c>
      <c r="J473" s="24">
        <v>296385534.24606001</v>
      </c>
      <c r="K473" s="24">
        <v>195565930</v>
      </c>
      <c r="L473" s="24">
        <v>191730501.98836336</v>
      </c>
      <c r="M473" s="24">
        <v>296385534.24606001</v>
      </c>
      <c r="N473" s="25">
        <v>64.689561343199998</v>
      </c>
    </row>
    <row r="474" spans="2:14" s="1" customFormat="1" x14ac:dyDescent="0.25">
      <c r="B474" s="22" t="s">
        <v>132</v>
      </c>
      <c r="C474" s="1" t="s">
        <v>175</v>
      </c>
      <c r="E474" s="1" t="s">
        <v>134</v>
      </c>
      <c r="F474" s="1" t="s">
        <v>135</v>
      </c>
      <c r="G474" s="23">
        <v>44343.613009259265</v>
      </c>
      <c r="H474" s="23">
        <v>46252</v>
      </c>
      <c r="I474" s="1" t="s">
        <v>136</v>
      </c>
      <c r="J474" s="24">
        <v>67481636</v>
      </c>
      <c r="K474" s="24">
        <v>41965477</v>
      </c>
      <c r="L474" s="24">
        <v>41302355.508202516</v>
      </c>
      <c r="M474" s="24">
        <v>67481636</v>
      </c>
      <c r="N474" s="25">
        <v>61.205326302700001</v>
      </c>
    </row>
    <row r="475" spans="2:14" s="1" customFormat="1" x14ac:dyDescent="0.25">
      <c r="B475" s="22" t="s">
        <v>132</v>
      </c>
      <c r="C475" s="1" t="s">
        <v>175</v>
      </c>
      <c r="E475" s="1" t="s">
        <v>134</v>
      </c>
      <c r="F475" s="1" t="s">
        <v>135</v>
      </c>
      <c r="G475" s="23">
        <v>44425.545995370368</v>
      </c>
      <c r="H475" s="23">
        <v>45474</v>
      </c>
      <c r="I475" s="1" t="s">
        <v>136</v>
      </c>
      <c r="J475" s="24">
        <v>242975508</v>
      </c>
      <c r="K475" s="24">
        <v>176716069</v>
      </c>
      <c r="L475" s="24">
        <v>179688410.65741274</v>
      </c>
      <c r="M475" s="24">
        <v>242975508</v>
      </c>
      <c r="N475" s="25">
        <v>73.953301769600003</v>
      </c>
    </row>
    <row r="476" spans="2:14" s="1" customFormat="1" x14ac:dyDescent="0.25">
      <c r="B476" s="22" t="s">
        <v>132</v>
      </c>
      <c r="C476" s="1" t="s">
        <v>175</v>
      </c>
      <c r="E476" s="1" t="s">
        <v>134</v>
      </c>
      <c r="F476" s="1" t="s">
        <v>135</v>
      </c>
      <c r="G476" s="23">
        <v>44425.551319444443</v>
      </c>
      <c r="H476" s="23">
        <v>46009</v>
      </c>
      <c r="I476" s="1" t="s">
        <v>136</v>
      </c>
      <c r="J476" s="24">
        <v>691572094.519449</v>
      </c>
      <c r="K476" s="24">
        <v>433720763</v>
      </c>
      <c r="L476" s="24">
        <v>441398021.01911032</v>
      </c>
      <c r="M476" s="24">
        <v>691572094.519449</v>
      </c>
      <c r="N476" s="25">
        <v>63.825308238600002</v>
      </c>
    </row>
    <row r="477" spans="2:14" s="1" customFormat="1" x14ac:dyDescent="0.25">
      <c r="B477" s="22" t="s">
        <v>132</v>
      </c>
      <c r="C477" s="1" t="s">
        <v>175</v>
      </c>
      <c r="E477" s="1" t="s">
        <v>134</v>
      </c>
      <c r="F477" s="1" t="s">
        <v>135</v>
      </c>
      <c r="G477" s="23">
        <v>44662.631527777776</v>
      </c>
      <c r="H477" s="23">
        <v>46262</v>
      </c>
      <c r="I477" s="1" t="s">
        <v>136</v>
      </c>
      <c r="J477" s="24">
        <v>447257202</v>
      </c>
      <c r="K477" s="24">
        <v>285416107</v>
      </c>
      <c r="L477" s="24">
        <v>285311881.65116435</v>
      </c>
      <c r="M477" s="24">
        <v>447257202</v>
      </c>
      <c r="N477" s="25">
        <v>63.791456096300003</v>
      </c>
    </row>
    <row r="478" spans="2:14" s="1" customFormat="1" x14ac:dyDescent="0.25">
      <c r="B478" s="22" t="s">
        <v>132</v>
      </c>
      <c r="C478" s="1" t="s">
        <v>175</v>
      </c>
      <c r="E478" s="1" t="s">
        <v>134</v>
      </c>
      <c r="F478" s="1" t="s">
        <v>135</v>
      </c>
      <c r="G478" s="23">
        <v>44662.634317129632</v>
      </c>
      <c r="H478" s="23">
        <v>46009</v>
      </c>
      <c r="I478" s="1" t="s">
        <v>136</v>
      </c>
      <c r="J478" s="24">
        <v>277739263</v>
      </c>
      <c r="K478" s="24">
        <v>185737314</v>
      </c>
      <c r="L478" s="24">
        <v>185192445.84714234</v>
      </c>
      <c r="M478" s="24">
        <v>277739263</v>
      </c>
      <c r="N478" s="25">
        <v>66.678525695900007</v>
      </c>
    </row>
    <row r="479" spans="2:14" s="1" customFormat="1" x14ac:dyDescent="0.25">
      <c r="B479" s="22" t="s">
        <v>132</v>
      </c>
      <c r="C479" s="1" t="s">
        <v>175</v>
      </c>
      <c r="E479" s="1" t="s">
        <v>134</v>
      </c>
      <c r="F479" s="1" t="s">
        <v>135</v>
      </c>
      <c r="G479" s="23">
        <v>44979.395381944443</v>
      </c>
      <c r="H479" s="23">
        <v>46009</v>
      </c>
      <c r="I479" s="1" t="s">
        <v>136</v>
      </c>
      <c r="J479" s="24">
        <v>140487535</v>
      </c>
      <c r="K479" s="24">
        <v>101366027</v>
      </c>
      <c r="L479" s="24">
        <v>102862404.68188749</v>
      </c>
      <c r="M479" s="24">
        <v>140487535</v>
      </c>
      <c r="N479" s="25">
        <v>73.218171763000001</v>
      </c>
    </row>
    <row r="480" spans="2:14" s="1" customFormat="1" x14ac:dyDescent="0.25">
      <c r="B480" s="22" t="s">
        <v>132</v>
      </c>
      <c r="C480" s="1" t="s">
        <v>175</v>
      </c>
      <c r="E480" s="1" t="s">
        <v>134</v>
      </c>
      <c r="F480" s="1" t="s">
        <v>135</v>
      </c>
      <c r="G480" s="23">
        <v>45002.677268518513</v>
      </c>
      <c r="H480" s="23">
        <v>46366</v>
      </c>
      <c r="I480" s="1" t="s">
        <v>136</v>
      </c>
      <c r="J480" s="24">
        <v>1490794536</v>
      </c>
      <c r="K480" s="24">
        <v>1043079303</v>
      </c>
      <c r="L480" s="24">
        <v>1032422781.633347</v>
      </c>
      <c r="M480" s="24">
        <v>1490794536</v>
      </c>
      <c r="N480" s="25">
        <v>69.253190610900006</v>
      </c>
    </row>
    <row r="481" spans="2:14" s="1" customFormat="1" x14ac:dyDescent="0.25">
      <c r="B481" s="22" t="s">
        <v>132</v>
      </c>
      <c r="C481" s="1" t="s">
        <v>175</v>
      </c>
      <c r="E481" s="1" t="s">
        <v>134</v>
      </c>
      <c r="F481" s="1" t="s">
        <v>135</v>
      </c>
      <c r="G481" s="23">
        <v>45030.626377314817</v>
      </c>
      <c r="H481" s="23">
        <v>46262</v>
      </c>
      <c r="I481" s="1" t="s">
        <v>136</v>
      </c>
      <c r="J481" s="24">
        <v>158424125</v>
      </c>
      <c r="K481" s="24">
        <v>110156713</v>
      </c>
      <c r="L481" s="24">
        <v>110507923.53324983</v>
      </c>
      <c r="M481" s="24">
        <v>158424125</v>
      </c>
      <c r="N481" s="25">
        <v>69.754479333999996</v>
      </c>
    </row>
    <row r="482" spans="2:14" s="1" customFormat="1" x14ac:dyDescent="0.25">
      <c r="B482" s="22" t="s">
        <v>132</v>
      </c>
      <c r="C482" s="1" t="s">
        <v>175</v>
      </c>
      <c r="E482" s="1" t="s">
        <v>134</v>
      </c>
      <c r="F482" s="1" t="s">
        <v>135</v>
      </c>
      <c r="G482" s="23">
        <v>45036.536261574074</v>
      </c>
      <c r="H482" s="23">
        <v>45840</v>
      </c>
      <c r="I482" s="1" t="s">
        <v>136</v>
      </c>
      <c r="J482" s="24">
        <v>2618564</v>
      </c>
      <c r="K482" s="24">
        <v>2012808</v>
      </c>
      <c r="L482" s="24">
        <v>2067910.9222207516</v>
      </c>
      <c r="M482" s="24">
        <v>2618564</v>
      </c>
      <c r="N482" s="25">
        <v>78.971181236000007</v>
      </c>
    </row>
    <row r="483" spans="2:14" s="1" customFormat="1" x14ac:dyDescent="0.25">
      <c r="B483" s="22" t="s">
        <v>132</v>
      </c>
      <c r="C483" s="1" t="s">
        <v>175</v>
      </c>
      <c r="E483" s="1" t="s">
        <v>134</v>
      </c>
      <c r="F483" s="1" t="s">
        <v>135</v>
      </c>
      <c r="G483" s="23">
        <v>45258.654733796298</v>
      </c>
      <c r="H483" s="23">
        <v>46262</v>
      </c>
      <c r="I483" s="1" t="s">
        <v>136</v>
      </c>
      <c r="J483" s="24">
        <v>9533049</v>
      </c>
      <c r="K483" s="24">
        <v>7110421</v>
      </c>
      <c r="L483" s="24">
        <v>7110683.607180669</v>
      </c>
      <c r="M483" s="24">
        <v>9533049</v>
      </c>
      <c r="N483" s="25">
        <v>74.5898149394</v>
      </c>
    </row>
    <row r="484" spans="2:14" s="1" customFormat="1" x14ac:dyDescent="0.25">
      <c r="B484" s="22" t="s">
        <v>132</v>
      </c>
      <c r="C484" s="1" t="s">
        <v>175</v>
      </c>
      <c r="E484" s="1" t="s">
        <v>134</v>
      </c>
      <c r="F484" s="1" t="s">
        <v>135</v>
      </c>
      <c r="G484" s="23">
        <v>45258.655347222222</v>
      </c>
      <c r="H484" s="23">
        <v>45309</v>
      </c>
      <c r="I484" s="1" t="s">
        <v>136</v>
      </c>
      <c r="J484" s="24">
        <v>232713185</v>
      </c>
      <c r="K484" s="24">
        <v>229211661</v>
      </c>
      <c r="L484" s="24">
        <v>231471286.79397872</v>
      </c>
      <c r="M484" s="24">
        <v>232713185</v>
      </c>
      <c r="N484" s="25">
        <v>99.466339560400002</v>
      </c>
    </row>
    <row r="485" spans="2:14" s="1" customFormat="1" x14ac:dyDescent="0.25">
      <c r="B485" s="22" t="s">
        <v>132</v>
      </c>
      <c r="C485" s="1" t="s">
        <v>175</v>
      </c>
      <c r="E485" s="1" t="s">
        <v>134</v>
      </c>
      <c r="F485" s="1" t="s">
        <v>135</v>
      </c>
      <c r="G485" s="23">
        <v>45258.656076388885</v>
      </c>
      <c r="H485" s="23">
        <v>46366</v>
      </c>
      <c r="I485" s="1" t="s">
        <v>136</v>
      </c>
      <c r="J485" s="24">
        <v>14042459</v>
      </c>
      <c r="K485" s="24">
        <v>10401162</v>
      </c>
      <c r="L485" s="24">
        <v>10308031.238673331</v>
      </c>
      <c r="M485" s="24">
        <v>14042459</v>
      </c>
      <c r="N485" s="25">
        <v>73.406169380099996</v>
      </c>
    </row>
    <row r="486" spans="2:14" s="1" customFormat="1" x14ac:dyDescent="0.25">
      <c r="B486" s="22" t="s">
        <v>132</v>
      </c>
      <c r="C486" s="1" t="s">
        <v>175</v>
      </c>
      <c r="E486" s="1" t="s">
        <v>134</v>
      </c>
      <c r="F486" s="1" t="s">
        <v>135</v>
      </c>
      <c r="G486" s="23">
        <v>45258.656631944446</v>
      </c>
      <c r="H486" s="23">
        <v>46009</v>
      </c>
      <c r="I486" s="1" t="s">
        <v>136</v>
      </c>
      <c r="J486" s="24">
        <v>7807711</v>
      </c>
      <c r="K486" s="24">
        <v>6297098</v>
      </c>
      <c r="L486" s="24">
        <v>6364799.6661434993</v>
      </c>
      <c r="M486" s="24">
        <v>7807711</v>
      </c>
      <c r="N486" s="25">
        <v>81.519406470600003</v>
      </c>
    </row>
    <row r="487" spans="2:14" s="1" customFormat="1" x14ac:dyDescent="0.25">
      <c r="B487" s="22" t="s">
        <v>132</v>
      </c>
      <c r="C487" s="1" t="s">
        <v>175</v>
      </c>
      <c r="E487" s="1" t="s">
        <v>134</v>
      </c>
      <c r="F487" s="1" t="s">
        <v>135</v>
      </c>
      <c r="G487" s="23">
        <v>45280.625</v>
      </c>
      <c r="H487" s="23">
        <v>45309</v>
      </c>
      <c r="I487" s="1" t="s">
        <v>136</v>
      </c>
      <c r="J487" s="24">
        <v>206856164</v>
      </c>
      <c r="K487" s="24">
        <v>204671233</v>
      </c>
      <c r="L487" s="24">
        <v>205497269.70303309</v>
      </c>
      <c r="M487" s="24">
        <v>206856164</v>
      </c>
      <c r="N487" s="25">
        <v>99.343072852800006</v>
      </c>
    </row>
    <row r="488" spans="2:14" s="1" customFormat="1" x14ac:dyDescent="0.25">
      <c r="B488" s="22" t="s">
        <v>179</v>
      </c>
      <c r="C488" s="1" t="s">
        <v>227</v>
      </c>
      <c r="E488" s="1" t="s">
        <v>134</v>
      </c>
      <c r="F488" s="1" t="s">
        <v>135</v>
      </c>
      <c r="G488" s="23">
        <v>45258.747418981489</v>
      </c>
      <c r="H488" s="23">
        <v>45316</v>
      </c>
      <c r="I488" s="1" t="s">
        <v>136</v>
      </c>
      <c r="J488" s="24">
        <v>31103219</v>
      </c>
      <c r="K488" s="24">
        <v>30595068</v>
      </c>
      <c r="L488" s="24">
        <v>30883161.531049944</v>
      </c>
      <c r="M488" s="24">
        <v>31103219</v>
      </c>
      <c r="N488" s="25">
        <v>99.292492944399996</v>
      </c>
    </row>
    <row r="489" spans="2:14" s="1" customFormat="1" x14ac:dyDescent="0.25">
      <c r="B489" s="22" t="s">
        <v>179</v>
      </c>
      <c r="C489" s="1" t="s">
        <v>227</v>
      </c>
      <c r="E489" s="1" t="s">
        <v>134</v>
      </c>
      <c r="F489" s="1" t="s">
        <v>135</v>
      </c>
      <c r="G489" s="23">
        <v>45264.552916666667</v>
      </c>
      <c r="H489" s="23">
        <v>45316</v>
      </c>
      <c r="I489" s="1" t="s">
        <v>136</v>
      </c>
      <c r="J489" s="24">
        <v>466548288</v>
      </c>
      <c r="K489" s="24">
        <v>456182876</v>
      </c>
      <c r="L489" s="24">
        <v>461535845.29488289</v>
      </c>
      <c r="M489" s="24">
        <v>466548288</v>
      </c>
      <c r="N489" s="25">
        <v>98.925632601399997</v>
      </c>
    </row>
    <row r="490" spans="2:14" s="1" customFormat="1" x14ac:dyDescent="0.25">
      <c r="B490" s="22" t="s">
        <v>179</v>
      </c>
      <c r="C490" s="1" t="s">
        <v>227</v>
      </c>
      <c r="E490" s="1" t="s">
        <v>134</v>
      </c>
      <c r="F490" s="1" t="s">
        <v>135</v>
      </c>
      <c r="G490" s="23">
        <v>45281.505150462966</v>
      </c>
      <c r="H490" s="23">
        <v>45763</v>
      </c>
      <c r="I490" s="1" t="s">
        <v>136</v>
      </c>
      <c r="J490" s="24">
        <v>47180272</v>
      </c>
      <c r="K490" s="24">
        <v>40841642</v>
      </c>
      <c r="L490" s="24">
        <v>40974077.693107113</v>
      </c>
      <c r="M490" s="24">
        <v>47180272</v>
      </c>
      <c r="N490" s="25">
        <v>86.845785232200001</v>
      </c>
    </row>
    <row r="491" spans="2:14" s="1" customFormat="1" x14ac:dyDescent="0.25">
      <c r="B491" s="22" t="s">
        <v>179</v>
      </c>
      <c r="C491" s="1" t="s">
        <v>227</v>
      </c>
      <c r="E491" s="1" t="s">
        <v>134</v>
      </c>
      <c r="F491" s="1" t="s">
        <v>135</v>
      </c>
      <c r="G491" s="23">
        <v>45288.44631944444</v>
      </c>
      <c r="H491" s="23">
        <v>45316</v>
      </c>
      <c r="I491" s="1" t="s">
        <v>136</v>
      </c>
      <c r="J491" s="24">
        <v>31103219</v>
      </c>
      <c r="K491" s="24">
        <v>30763767</v>
      </c>
      <c r="L491" s="24">
        <v>30799958.941141494</v>
      </c>
      <c r="M491" s="24">
        <v>31103219</v>
      </c>
      <c r="N491" s="25">
        <v>99.024988188999998</v>
      </c>
    </row>
    <row r="492" spans="2:14" s="1" customFormat="1" x14ac:dyDescent="0.25">
      <c r="B492" s="22"/>
      <c r="G492" s="23"/>
      <c r="H492" s="23"/>
      <c r="J492" s="24"/>
      <c r="K492" s="24"/>
      <c r="L492" s="24"/>
      <c r="M492" s="24"/>
      <c r="N492" s="25"/>
    </row>
    <row r="493" spans="2:14" s="1" customFormat="1" ht="15.75" thickBot="1" x14ac:dyDescent="0.3">
      <c r="B493" s="26"/>
      <c r="C493" s="27"/>
      <c r="D493" s="27"/>
      <c r="E493" s="27"/>
      <c r="F493" s="27"/>
      <c r="G493" s="28" t="s">
        <v>159</v>
      </c>
      <c r="H493" s="28"/>
      <c r="I493" s="28"/>
      <c r="J493" s="29">
        <f>SUM(J12:J492)</f>
        <v>1084236495789.653</v>
      </c>
      <c r="K493" s="29">
        <f>SUM(K12:K492)</f>
        <v>714621165668</v>
      </c>
      <c r="L493" s="29">
        <f>SUM(L12:L492)</f>
        <v>715354855937.71997</v>
      </c>
      <c r="M493" s="29">
        <f>SUM(M12:M492)</f>
        <v>1084236495789.653</v>
      </c>
      <c r="N493" s="30"/>
    </row>
    <row r="494" spans="2:14" ht="15.75" thickTop="1" x14ac:dyDescent="0.25"/>
    <row r="495" spans="2:14" ht="13.5" customHeight="1" x14ac:dyDescent="0.25">
      <c r="B495" s="31" t="s">
        <v>119</v>
      </c>
      <c r="C495" s="31"/>
      <c r="D495" s="31"/>
      <c r="E495" s="31"/>
      <c r="F495" s="31"/>
      <c r="G495" s="31"/>
      <c r="H495" s="31"/>
      <c r="I495" s="31"/>
      <c r="J495" s="31"/>
      <c r="K495" s="31"/>
      <c r="L495" s="31"/>
      <c r="M495" s="31"/>
      <c r="N495" s="31"/>
    </row>
    <row r="496" spans="2:14" ht="13.5" customHeight="1" x14ac:dyDescent="0.25">
      <c r="B496" s="7" t="s">
        <v>95</v>
      </c>
      <c r="C496" s="7"/>
      <c r="D496" s="7"/>
      <c r="E496" s="7"/>
      <c r="F496" s="7"/>
      <c r="G496" s="7"/>
      <c r="H496" s="7"/>
      <c r="I496" s="7"/>
      <c r="J496" s="7"/>
      <c r="K496" s="7"/>
      <c r="L496" s="7"/>
      <c r="M496" s="7"/>
      <c r="N496" s="7"/>
    </row>
    <row r="497" spans="2:14" ht="13.5" customHeight="1" x14ac:dyDescent="0.25">
      <c r="B497" s="7" t="s">
        <v>98</v>
      </c>
      <c r="C497" s="7"/>
      <c r="D497" s="7"/>
      <c r="E497" s="7"/>
      <c r="F497" s="7"/>
      <c r="G497" s="7"/>
      <c r="H497" s="7"/>
      <c r="I497" s="7"/>
      <c r="J497" s="7"/>
      <c r="K497" s="7"/>
      <c r="L497" s="7"/>
      <c r="M497" s="7"/>
      <c r="N497" s="7"/>
    </row>
    <row r="498" spans="2:14" ht="14.25" customHeight="1" x14ac:dyDescent="0.25">
      <c r="B498" s="8">
        <v>44926</v>
      </c>
      <c r="C498" s="9"/>
      <c r="D498" s="9"/>
      <c r="E498" s="9"/>
      <c r="F498" s="9"/>
      <c r="G498" s="9"/>
      <c r="H498" s="9"/>
      <c r="I498" s="9"/>
      <c r="J498" s="9"/>
      <c r="K498" s="9"/>
      <c r="L498" s="9"/>
      <c r="M498" s="9"/>
      <c r="N498" s="9"/>
    </row>
    <row r="499" spans="2:14" s="32" customFormat="1" x14ac:dyDescent="0.25">
      <c r="B499" s="9" t="s">
        <v>99</v>
      </c>
      <c r="C499" s="9"/>
      <c r="D499" s="9"/>
      <c r="E499" s="9"/>
      <c r="F499" s="9"/>
      <c r="G499" s="9"/>
      <c r="H499" s="9"/>
      <c r="I499" s="9"/>
      <c r="J499" s="9"/>
      <c r="K499" s="9"/>
      <c r="L499" s="9"/>
      <c r="M499" s="9"/>
      <c r="N499" s="9"/>
    </row>
    <row r="500" spans="2:14" x14ac:dyDescent="0.25">
      <c r="B500" s="11"/>
      <c r="C500" s="11"/>
      <c r="D500" s="11"/>
      <c r="E500" s="11"/>
      <c r="F500" s="11"/>
      <c r="G500" s="11"/>
      <c r="H500" s="11"/>
      <c r="I500" s="11"/>
      <c r="J500" s="11"/>
      <c r="K500" s="11"/>
      <c r="L500" s="11"/>
      <c r="M500" s="11"/>
      <c r="N500" s="11"/>
    </row>
    <row r="501" spans="2:14" x14ac:dyDescent="0.25">
      <c r="B501" s="177" t="s">
        <v>228</v>
      </c>
      <c r="C501" s="177"/>
      <c r="D501" s="177"/>
      <c r="E501" s="177"/>
      <c r="F501" s="177"/>
      <c r="G501" s="177"/>
      <c r="H501" s="177"/>
      <c r="I501" s="177"/>
      <c r="J501" s="177"/>
      <c r="K501" s="177"/>
      <c r="L501" s="177"/>
      <c r="M501" s="177"/>
      <c r="N501" s="177"/>
    </row>
    <row r="502" spans="2:14" x14ac:dyDescent="0.25">
      <c r="B502" s="177"/>
      <c r="C502" s="177"/>
      <c r="D502" s="177"/>
      <c r="E502" s="177"/>
      <c r="F502" s="177"/>
      <c r="G502" s="177"/>
      <c r="H502" s="177"/>
      <c r="I502" s="177"/>
      <c r="J502" s="177"/>
      <c r="K502" s="177"/>
      <c r="L502" s="177"/>
      <c r="M502" s="177"/>
      <c r="N502" s="177"/>
    </row>
    <row r="503" spans="2:14" x14ac:dyDescent="0.25">
      <c r="B503" s="13"/>
      <c r="C503" s="13"/>
      <c r="D503" s="13"/>
      <c r="E503" s="13"/>
      <c r="F503" s="13"/>
      <c r="G503" s="13"/>
      <c r="H503" s="13"/>
      <c r="I503" s="13"/>
      <c r="J503" s="13"/>
      <c r="K503" s="13"/>
      <c r="L503" s="13"/>
      <c r="M503" s="13"/>
      <c r="N503" s="13"/>
    </row>
    <row r="504" spans="2:14" ht="60" x14ac:dyDescent="0.25">
      <c r="B504" s="15" t="s">
        <v>55</v>
      </c>
      <c r="C504" s="15" t="s">
        <v>56</v>
      </c>
      <c r="D504" s="15" t="s">
        <v>188</v>
      </c>
      <c r="E504" s="15" t="s">
        <v>57</v>
      </c>
      <c r="F504" s="15" t="s">
        <v>58</v>
      </c>
      <c r="G504" s="15" t="s">
        <v>59</v>
      </c>
      <c r="H504" s="15" t="s">
        <v>60</v>
      </c>
      <c r="I504" s="15" t="s">
        <v>61</v>
      </c>
      <c r="J504" s="15" t="s">
        <v>62</v>
      </c>
      <c r="K504" s="15" t="s">
        <v>63</v>
      </c>
      <c r="L504" s="15" t="s">
        <v>64</v>
      </c>
      <c r="M504" s="15" t="s">
        <v>65</v>
      </c>
      <c r="N504" s="16" t="s">
        <v>173</v>
      </c>
    </row>
    <row r="505" spans="2:14" x14ac:dyDescent="0.25">
      <c r="B505" s="17" t="s">
        <v>132</v>
      </c>
      <c r="C505" s="18" t="s">
        <v>182</v>
      </c>
      <c r="D505" s="18" t="s">
        <v>190</v>
      </c>
      <c r="E505" s="18"/>
      <c r="F505" s="18"/>
      <c r="G505" s="19">
        <v>44860.428854166668</v>
      </c>
      <c r="H505" s="19">
        <v>45534</v>
      </c>
      <c r="I505" s="18" t="s">
        <v>136</v>
      </c>
      <c r="J505" s="20">
        <v>10941287671</v>
      </c>
      <c r="K505" s="20">
        <v>10073397260</v>
      </c>
      <c r="L505" s="20">
        <v>10158311868.180099</v>
      </c>
      <c r="M505" s="20">
        <v>10941287671</v>
      </c>
      <c r="N505" s="21">
        <v>92.843842275599997</v>
      </c>
    </row>
    <row r="506" spans="2:14" x14ac:dyDescent="0.25">
      <c r="B506" s="22" t="s">
        <v>132</v>
      </c>
      <c r="C506" s="1" t="s">
        <v>133</v>
      </c>
      <c r="D506" s="1" t="s">
        <v>190</v>
      </c>
      <c r="E506" s="1" t="s">
        <v>134</v>
      </c>
      <c r="F506" s="1" t="s">
        <v>135</v>
      </c>
      <c r="G506" s="23">
        <v>43861.524699074071</v>
      </c>
      <c r="H506" s="23">
        <v>44957</v>
      </c>
      <c r="I506" s="1" t="s">
        <v>136</v>
      </c>
      <c r="J506" s="24">
        <v>2653282191</v>
      </c>
      <c r="K506" s="24">
        <v>1954541094</v>
      </c>
      <c r="L506" s="24">
        <v>1988405478.7134702</v>
      </c>
      <c r="M506" s="24">
        <v>2653282191</v>
      </c>
      <c r="N506" s="25">
        <v>74.941349452300003</v>
      </c>
    </row>
    <row r="507" spans="2:14" x14ac:dyDescent="0.25">
      <c r="B507" s="22" t="s">
        <v>132</v>
      </c>
      <c r="C507" s="1" t="s">
        <v>133</v>
      </c>
      <c r="D507" s="1" t="s">
        <v>190</v>
      </c>
      <c r="E507" s="1" t="s">
        <v>134</v>
      </c>
      <c r="F507" s="1" t="s">
        <v>135</v>
      </c>
      <c r="G507" s="23">
        <v>43889.564224537033</v>
      </c>
      <c r="H507" s="23">
        <v>45321</v>
      </c>
      <c r="I507" s="1" t="s">
        <v>136</v>
      </c>
      <c r="J507" s="24">
        <v>741450688</v>
      </c>
      <c r="K507" s="24">
        <v>502531844</v>
      </c>
      <c r="L507" s="24">
        <v>510813050.08373225</v>
      </c>
      <c r="M507" s="24">
        <v>741450688</v>
      </c>
      <c r="N507" s="25">
        <v>68.893732024399995</v>
      </c>
    </row>
    <row r="508" spans="2:14" x14ac:dyDescent="0.25">
      <c r="B508" s="22" t="s">
        <v>132</v>
      </c>
      <c r="C508" s="1" t="s">
        <v>133</v>
      </c>
      <c r="D508" s="1" t="s">
        <v>190</v>
      </c>
      <c r="E508" s="1" t="s">
        <v>134</v>
      </c>
      <c r="F508" s="1" t="s">
        <v>135</v>
      </c>
      <c r="G508" s="23">
        <v>44231.521851851852</v>
      </c>
      <c r="H508" s="23">
        <v>46049</v>
      </c>
      <c r="I508" s="1" t="s">
        <v>136</v>
      </c>
      <c r="J508" s="24">
        <v>3135000002</v>
      </c>
      <c r="K508" s="24">
        <v>1914936461</v>
      </c>
      <c r="L508" s="24">
        <v>1947500711.3085768</v>
      </c>
      <c r="M508" s="24">
        <v>3135000002</v>
      </c>
      <c r="N508" s="25">
        <v>62.121234770900003</v>
      </c>
    </row>
    <row r="509" spans="2:14" x14ac:dyDescent="0.25">
      <c r="B509" s="22" t="s">
        <v>132</v>
      </c>
      <c r="C509" s="1" t="s">
        <v>133</v>
      </c>
      <c r="D509" s="1" t="s">
        <v>190</v>
      </c>
      <c r="E509" s="1" t="s">
        <v>134</v>
      </c>
      <c r="F509" s="1" t="s">
        <v>135</v>
      </c>
      <c r="G509" s="23">
        <v>44901.482291666667</v>
      </c>
      <c r="H509" s="23">
        <v>45685</v>
      </c>
      <c r="I509" s="1" t="s">
        <v>136</v>
      </c>
      <c r="J509" s="24">
        <v>1856440167</v>
      </c>
      <c r="K509" s="24">
        <v>1467431739</v>
      </c>
      <c r="L509" s="24">
        <v>1479854937.0137503</v>
      </c>
      <c r="M509" s="24">
        <v>1856440167</v>
      </c>
      <c r="N509" s="25">
        <v>79.714658372499997</v>
      </c>
    </row>
    <row r="510" spans="2:14" x14ac:dyDescent="0.25">
      <c r="B510" s="22" t="s">
        <v>132</v>
      </c>
      <c r="C510" s="1" t="s">
        <v>137</v>
      </c>
      <c r="D510" s="1" t="s">
        <v>190</v>
      </c>
      <c r="E510" s="1" t="s">
        <v>134</v>
      </c>
      <c r="F510" s="1" t="s">
        <v>135</v>
      </c>
      <c r="G510" s="23">
        <v>43461.580011574071</v>
      </c>
      <c r="H510" s="23">
        <v>47079</v>
      </c>
      <c r="I510" s="1" t="s">
        <v>136</v>
      </c>
      <c r="J510" s="24">
        <v>6100513680</v>
      </c>
      <c r="K510" s="24">
        <v>2894494862</v>
      </c>
      <c r="L510" s="24">
        <v>2902366755.2091827</v>
      </c>
      <c r="M510" s="24">
        <v>6100513680</v>
      </c>
      <c r="N510" s="25">
        <v>47.575776523899997</v>
      </c>
    </row>
    <row r="511" spans="2:14" x14ac:dyDescent="0.25">
      <c r="B511" s="22" t="s">
        <v>132</v>
      </c>
      <c r="C511" s="1" t="s">
        <v>137</v>
      </c>
      <c r="D511" s="1" t="s">
        <v>190</v>
      </c>
      <c r="E511" s="1" t="s">
        <v>134</v>
      </c>
      <c r="F511" s="1" t="s">
        <v>135</v>
      </c>
      <c r="G511" s="23">
        <v>43524.471342592595</v>
      </c>
      <c r="H511" s="23">
        <v>45996</v>
      </c>
      <c r="I511" s="1" t="s">
        <v>136</v>
      </c>
      <c r="J511" s="24">
        <v>173356158</v>
      </c>
      <c r="K511" s="24">
        <v>102243836</v>
      </c>
      <c r="L511" s="24">
        <v>100629208.23389494</v>
      </c>
      <c r="M511" s="24">
        <v>173356158</v>
      </c>
      <c r="N511" s="25">
        <v>58.047668680999998</v>
      </c>
    </row>
    <row r="512" spans="2:14" x14ac:dyDescent="0.25">
      <c r="B512" s="22" t="s">
        <v>132</v>
      </c>
      <c r="C512" s="1" t="s">
        <v>137</v>
      </c>
      <c r="D512" s="1" t="s">
        <v>190</v>
      </c>
      <c r="E512" s="1" t="s">
        <v>134</v>
      </c>
      <c r="F512" s="1" t="s">
        <v>135</v>
      </c>
      <c r="G512" s="23">
        <v>43525.637766203698</v>
      </c>
      <c r="H512" s="23">
        <v>45996</v>
      </c>
      <c r="I512" s="1" t="s">
        <v>136</v>
      </c>
      <c r="J512" s="24">
        <v>866780820</v>
      </c>
      <c r="K512" s="24">
        <v>511363014</v>
      </c>
      <c r="L512" s="24">
        <v>503145344.01731819</v>
      </c>
      <c r="M512" s="24">
        <v>866780820</v>
      </c>
      <c r="N512" s="25">
        <v>58.047586241899999</v>
      </c>
    </row>
    <row r="513" spans="2:14" x14ac:dyDescent="0.25">
      <c r="B513" s="22" t="s">
        <v>132</v>
      </c>
      <c r="C513" s="1" t="s">
        <v>137</v>
      </c>
      <c r="D513" s="1" t="s">
        <v>190</v>
      </c>
      <c r="E513" s="1" t="s">
        <v>134</v>
      </c>
      <c r="F513" s="1" t="s">
        <v>135</v>
      </c>
      <c r="G513" s="23">
        <v>43577.64570601852</v>
      </c>
      <c r="H513" s="23">
        <v>45996</v>
      </c>
      <c r="I513" s="1" t="s">
        <v>136</v>
      </c>
      <c r="J513" s="24">
        <v>853697779</v>
      </c>
      <c r="K513" s="24">
        <v>511628423</v>
      </c>
      <c r="L513" s="24">
        <v>506240803.78599733</v>
      </c>
      <c r="M513" s="24">
        <v>853697779</v>
      </c>
      <c r="N513" s="25">
        <v>59.299768166100002</v>
      </c>
    </row>
    <row r="514" spans="2:14" x14ac:dyDescent="0.25">
      <c r="B514" s="22" t="s">
        <v>132</v>
      </c>
      <c r="C514" s="1" t="s">
        <v>137</v>
      </c>
      <c r="D514" s="1" t="s">
        <v>190</v>
      </c>
      <c r="E514" s="1" t="s">
        <v>134</v>
      </c>
      <c r="F514" s="1" t="s">
        <v>135</v>
      </c>
      <c r="G514" s="23">
        <v>43727.651608796295</v>
      </c>
      <c r="H514" s="23">
        <v>45996</v>
      </c>
      <c r="I514" s="1" t="s">
        <v>136</v>
      </c>
      <c r="J514" s="24">
        <v>99284385</v>
      </c>
      <c r="K514" s="24">
        <v>60120821</v>
      </c>
      <c r="L514" s="24">
        <v>60376917.202982806</v>
      </c>
      <c r="M514" s="24">
        <v>99284385</v>
      </c>
      <c r="N514" s="25">
        <v>60.8120976959</v>
      </c>
    </row>
    <row r="515" spans="2:14" x14ac:dyDescent="0.25">
      <c r="B515" s="22" t="s">
        <v>132</v>
      </c>
      <c r="C515" s="1" t="s">
        <v>137</v>
      </c>
      <c r="D515" s="1" t="s">
        <v>190</v>
      </c>
      <c r="E515" s="1" t="s">
        <v>134</v>
      </c>
      <c r="F515" s="1" t="s">
        <v>135</v>
      </c>
      <c r="G515" s="23">
        <v>43804.622870370375</v>
      </c>
      <c r="H515" s="23">
        <v>45996</v>
      </c>
      <c r="I515" s="1" t="s">
        <v>136</v>
      </c>
      <c r="J515" s="24">
        <v>248210952</v>
      </c>
      <c r="K515" s="24">
        <v>153624658</v>
      </c>
      <c r="L515" s="24">
        <v>150942362.29937488</v>
      </c>
      <c r="M515" s="24">
        <v>248210952</v>
      </c>
      <c r="N515" s="25">
        <v>60.812128184999999</v>
      </c>
    </row>
    <row r="516" spans="2:14" x14ac:dyDescent="0.25">
      <c r="B516" s="22" t="s">
        <v>132</v>
      </c>
      <c r="C516" s="1" t="s">
        <v>137</v>
      </c>
      <c r="D516" s="1" t="s">
        <v>190</v>
      </c>
      <c r="E516" s="1" t="s">
        <v>134</v>
      </c>
      <c r="F516" s="1" t="s">
        <v>135</v>
      </c>
      <c r="G516" s="23">
        <v>43858.549988425926</v>
      </c>
      <c r="H516" s="23">
        <v>45996</v>
      </c>
      <c r="I516" s="1" t="s">
        <v>136</v>
      </c>
      <c r="J516" s="24">
        <v>170998980</v>
      </c>
      <c r="K516" s="24">
        <v>106419660</v>
      </c>
      <c r="L516" s="24">
        <v>105663335.80716771</v>
      </c>
      <c r="M516" s="24">
        <v>170998980</v>
      </c>
      <c r="N516" s="25">
        <v>61.791793031300003</v>
      </c>
    </row>
    <row r="517" spans="2:14" x14ac:dyDescent="0.25">
      <c r="B517" s="22" t="s">
        <v>132</v>
      </c>
      <c r="C517" s="1" t="s">
        <v>137</v>
      </c>
      <c r="D517" s="1" t="s">
        <v>190</v>
      </c>
      <c r="E517" s="1" t="s">
        <v>134</v>
      </c>
      <c r="F517" s="1" t="s">
        <v>135</v>
      </c>
      <c r="G517" s="23">
        <v>43865.521620370368</v>
      </c>
      <c r="H517" s="23">
        <v>45996</v>
      </c>
      <c r="I517" s="1" t="s">
        <v>136</v>
      </c>
      <c r="J517" s="24">
        <v>81428081</v>
      </c>
      <c r="K517" s="24">
        <v>50776713</v>
      </c>
      <c r="L517" s="24">
        <v>50315798.890288718</v>
      </c>
      <c r="M517" s="24">
        <v>81428081</v>
      </c>
      <c r="N517" s="25">
        <v>61.791704129999999</v>
      </c>
    </row>
    <row r="518" spans="2:14" x14ac:dyDescent="0.25">
      <c r="B518" s="22" t="s">
        <v>132</v>
      </c>
      <c r="C518" s="1" t="s">
        <v>137</v>
      </c>
      <c r="D518" s="1" t="s">
        <v>190</v>
      </c>
      <c r="E518" s="1" t="s">
        <v>134</v>
      </c>
      <c r="F518" s="1" t="s">
        <v>135</v>
      </c>
      <c r="G518" s="23">
        <v>43879.674699074072</v>
      </c>
      <c r="H518" s="23">
        <v>47079</v>
      </c>
      <c r="I518" s="1" t="s">
        <v>136</v>
      </c>
      <c r="J518" s="24">
        <v>50243164</v>
      </c>
      <c r="K518" s="24">
        <v>25585616</v>
      </c>
      <c r="L518" s="24">
        <v>25237735.143097986</v>
      </c>
      <c r="M518" s="24">
        <v>50243164</v>
      </c>
      <c r="N518" s="25">
        <v>50.231181983500001</v>
      </c>
    </row>
    <row r="519" spans="2:14" x14ac:dyDescent="0.25">
      <c r="B519" s="22" t="s">
        <v>132</v>
      </c>
      <c r="C519" s="1" t="s">
        <v>137</v>
      </c>
      <c r="D519" s="1" t="s">
        <v>190</v>
      </c>
      <c r="E519" s="1" t="s">
        <v>134</v>
      </c>
      <c r="F519" s="1" t="s">
        <v>135</v>
      </c>
      <c r="G519" s="23">
        <v>43962.475972222222</v>
      </c>
      <c r="H519" s="23">
        <v>45996</v>
      </c>
      <c r="I519" s="1" t="s">
        <v>136</v>
      </c>
      <c r="J519" s="24">
        <v>216321779</v>
      </c>
      <c r="K519" s="24">
        <v>137330136</v>
      </c>
      <c r="L519" s="24">
        <v>135852439.01555339</v>
      </c>
      <c r="M519" s="24">
        <v>216321779</v>
      </c>
      <c r="N519" s="25">
        <v>62.8010918011</v>
      </c>
    </row>
    <row r="520" spans="2:14" x14ac:dyDescent="0.25">
      <c r="B520" s="22" t="s">
        <v>132</v>
      </c>
      <c r="C520" s="1" t="s">
        <v>137</v>
      </c>
      <c r="D520" s="1" t="s">
        <v>190</v>
      </c>
      <c r="E520" s="1" t="s">
        <v>134</v>
      </c>
      <c r="F520" s="1" t="s">
        <v>135</v>
      </c>
      <c r="G520" s="23">
        <v>43964.436018518521</v>
      </c>
      <c r="H520" s="23">
        <v>45996</v>
      </c>
      <c r="I520" s="1" t="s">
        <v>136</v>
      </c>
      <c r="J520" s="24">
        <v>64095336</v>
      </c>
      <c r="K520" s="24">
        <v>40713426</v>
      </c>
      <c r="L520" s="24">
        <v>40252513.181161143</v>
      </c>
      <c r="M520" s="24">
        <v>64095336</v>
      </c>
      <c r="N520" s="25">
        <v>62.801001903100001</v>
      </c>
    </row>
    <row r="521" spans="2:14" x14ac:dyDescent="0.25">
      <c r="B521" s="22" t="s">
        <v>132</v>
      </c>
      <c r="C521" s="1" t="s">
        <v>137</v>
      </c>
      <c r="D521" s="1" t="s">
        <v>190</v>
      </c>
      <c r="E521" s="1" t="s">
        <v>134</v>
      </c>
      <c r="F521" s="1" t="s">
        <v>135</v>
      </c>
      <c r="G521" s="23">
        <v>44090.481886574082</v>
      </c>
      <c r="H521" s="23">
        <v>45996</v>
      </c>
      <c r="I521" s="1" t="s">
        <v>136</v>
      </c>
      <c r="J521" s="24">
        <v>69751238</v>
      </c>
      <c r="K521" s="24">
        <v>45077668</v>
      </c>
      <c r="L521" s="24">
        <v>45282695.624914199</v>
      </c>
      <c r="M521" s="24">
        <v>69751238</v>
      </c>
      <c r="N521" s="25">
        <v>64.920275142500003</v>
      </c>
    </row>
    <row r="522" spans="2:14" x14ac:dyDescent="0.25">
      <c r="B522" s="22" t="s">
        <v>132</v>
      </c>
      <c r="C522" s="1" t="s">
        <v>137</v>
      </c>
      <c r="D522" s="1" t="s">
        <v>190</v>
      </c>
      <c r="E522" s="1" t="s">
        <v>134</v>
      </c>
      <c r="F522" s="1" t="s">
        <v>135</v>
      </c>
      <c r="G522" s="23">
        <v>44425.511250000003</v>
      </c>
      <c r="H522" s="23">
        <v>45996</v>
      </c>
      <c r="I522" s="1" t="s">
        <v>136</v>
      </c>
      <c r="J522" s="24">
        <v>36787328</v>
      </c>
      <c r="K522" s="24">
        <v>26139040</v>
      </c>
      <c r="L522" s="24">
        <v>25629084.283175282</v>
      </c>
      <c r="M522" s="24">
        <v>36787328</v>
      </c>
      <c r="N522" s="25">
        <v>69.668240876799999</v>
      </c>
    </row>
    <row r="523" spans="2:14" x14ac:dyDescent="0.25">
      <c r="B523" s="22" t="s">
        <v>132</v>
      </c>
      <c r="C523" s="1" t="s">
        <v>137</v>
      </c>
      <c r="D523" s="1" t="s">
        <v>190</v>
      </c>
      <c r="E523" s="1" t="s">
        <v>134</v>
      </c>
      <c r="F523" s="1" t="s">
        <v>135</v>
      </c>
      <c r="G523" s="23">
        <v>44540.53329861111</v>
      </c>
      <c r="H523" s="23">
        <v>45996</v>
      </c>
      <c r="I523" s="1" t="s">
        <v>136</v>
      </c>
      <c r="J523" s="24">
        <v>113530964</v>
      </c>
      <c r="K523" s="24">
        <v>80029143</v>
      </c>
      <c r="L523" s="24">
        <v>80506550.503108472</v>
      </c>
      <c r="M523" s="24">
        <v>113530964</v>
      </c>
      <c r="N523" s="25">
        <v>70.911536083800002</v>
      </c>
    </row>
    <row r="524" spans="2:14" x14ac:dyDescent="0.25">
      <c r="B524" s="22" t="s">
        <v>132</v>
      </c>
      <c r="C524" s="1" t="s">
        <v>137</v>
      </c>
      <c r="D524" s="1" t="s">
        <v>190</v>
      </c>
      <c r="E524" s="1" t="s">
        <v>134</v>
      </c>
      <c r="F524" s="1" t="s">
        <v>135</v>
      </c>
      <c r="G524" s="23">
        <v>44795.46815972223</v>
      </c>
      <c r="H524" s="23">
        <v>45693</v>
      </c>
      <c r="I524" s="1" t="s">
        <v>136</v>
      </c>
      <c r="J524" s="24">
        <v>123010270</v>
      </c>
      <c r="K524" s="24">
        <v>91915889</v>
      </c>
      <c r="L524" s="24">
        <v>90568527.356910288</v>
      </c>
      <c r="M524" s="24">
        <v>123010270</v>
      </c>
      <c r="N524" s="25">
        <v>73.626801532000002</v>
      </c>
    </row>
    <row r="525" spans="2:14" x14ac:dyDescent="0.25">
      <c r="B525" s="22" t="s">
        <v>132</v>
      </c>
      <c r="C525" s="1" t="s">
        <v>137</v>
      </c>
      <c r="D525" s="1" t="s">
        <v>190</v>
      </c>
      <c r="E525" s="1" t="s">
        <v>134</v>
      </c>
      <c r="F525" s="1" t="s">
        <v>135</v>
      </c>
      <c r="G525" s="23">
        <v>44901.539085648154</v>
      </c>
      <c r="H525" s="23">
        <v>45996</v>
      </c>
      <c r="I525" s="1" t="s">
        <v>136</v>
      </c>
      <c r="J525" s="24">
        <v>33515068</v>
      </c>
      <c r="K525" s="24">
        <v>27635129</v>
      </c>
      <c r="L525" s="24">
        <v>27111599.542369086</v>
      </c>
      <c r="M525" s="24">
        <v>33515068</v>
      </c>
      <c r="N525" s="25">
        <v>80.893762597700004</v>
      </c>
    </row>
    <row r="526" spans="2:14" x14ac:dyDescent="0.25">
      <c r="B526" s="22" t="s">
        <v>138</v>
      </c>
      <c r="C526" s="1" t="s">
        <v>139</v>
      </c>
      <c r="D526" s="1" t="s">
        <v>189</v>
      </c>
      <c r="E526" s="1" t="s">
        <v>134</v>
      </c>
      <c r="F526" s="1" t="s">
        <v>135</v>
      </c>
      <c r="G526" s="23">
        <v>44116.508796296293</v>
      </c>
      <c r="H526" s="23">
        <v>45707</v>
      </c>
      <c r="I526" s="1" t="s">
        <v>136</v>
      </c>
      <c r="J526" s="24">
        <v>158375335</v>
      </c>
      <c r="K526" s="24">
        <v>111869503</v>
      </c>
      <c r="L526" s="24">
        <v>115547195.94642618</v>
      </c>
      <c r="M526" s="24">
        <v>158375335</v>
      </c>
      <c r="N526" s="25">
        <v>72.9578225968</v>
      </c>
    </row>
    <row r="527" spans="2:14" x14ac:dyDescent="0.25">
      <c r="B527" s="22" t="s">
        <v>138</v>
      </c>
      <c r="C527" s="1" t="s">
        <v>139</v>
      </c>
      <c r="D527" s="1" t="s">
        <v>189</v>
      </c>
      <c r="E527" s="1" t="s">
        <v>134</v>
      </c>
      <c r="F527" s="1" t="s">
        <v>135</v>
      </c>
      <c r="G527" s="23">
        <v>44193.661481481482</v>
      </c>
      <c r="H527" s="23">
        <v>45026</v>
      </c>
      <c r="I527" s="1" t="s">
        <v>136</v>
      </c>
      <c r="J527" s="24">
        <v>1209589040</v>
      </c>
      <c r="K527" s="24">
        <v>1004623789</v>
      </c>
      <c r="L527" s="24">
        <v>1004737845.1123742</v>
      </c>
      <c r="M527" s="24">
        <v>1209589040</v>
      </c>
      <c r="N527" s="25">
        <v>83.064397236299996</v>
      </c>
    </row>
    <row r="528" spans="2:14" x14ac:dyDescent="0.25">
      <c r="B528" s="22" t="s">
        <v>138</v>
      </c>
      <c r="C528" s="1" t="s">
        <v>139</v>
      </c>
      <c r="D528" s="1" t="s">
        <v>189</v>
      </c>
      <c r="E528" s="1" t="s">
        <v>134</v>
      </c>
      <c r="F528" s="1" t="s">
        <v>135</v>
      </c>
      <c r="G528" s="23">
        <v>44193.661898148152</v>
      </c>
      <c r="H528" s="23">
        <v>45026</v>
      </c>
      <c r="I528" s="1" t="s">
        <v>136</v>
      </c>
      <c r="J528" s="24">
        <v>1209589040</v>
      </c>
      <c r="K528" s="24">
        <v>1004623789</v>
      </c>
      <c r="L528" s="24">
        <v>1004737845.1123742</v>
      </c>
      <c r="M528" s="24">
        <v>1209589040</v>
      </c>
      <c r="N528" s="25">
        <v>83.064397236299996</v>
      </c>
    </row>
    <row r="529" spans="2:14" x14ac:dyDescent="0.25">
      <c r="B529" s="22" t="s">
        <v>138</v>
      </c>
      <c r="C529" s="1" t="s">
        <v>139</v>
      </c>
      <c r="D529" s="1" t="s">
        <v>189</v>
      </c>
      <c r="E529" s="1" t="s">
        <v>134</v>
      </c>
      <c r="F529" s="1" t="s">
        <v>135</v>
      </c>
      <c r="G529" s="23">
        <v>44193.662361111114</v>
      </c>
      <c r="H529" s="23">
        <v>45026</v>
      </c>
      <c r="I529" s="1" t="s">
        <v>136</v>
      </c>
      <c r="J529" s="24">
        <v>1209589040</v>
      </c>
      <c r="K529" s="24">
        <v>1004623789</v>
      </c>
      <c r="L529" s="24">
        <v>1004737845.1123742</v>
      </c>
      <c r="M529" s="24">
        <v>1209589040</v>
      </c>
      <c r="N529" s="25">
        <v>83.064397236299996</v>
      </c>
    </row>
    <row r="530" spans="2:14" x14ac:dyDescent="0.25">
      <c r="B530" s="22" t="s">
        <v>138</v>
      </c>
      <c r="C530" s="1" t="s">
        <v>139</v>
      </c>
      <c r="D530" s="1" t="s">
        <v>189</v>
      </c>
      <c r="E530" s="1" t="s">
        <v>134</v>
      </c>
      <c r="F530" s="1" t="s">
        <v>135</v>
      </c>
      <c r="G530" s="23">
        <v>44193.662673611107</v>
      </c>
      <c r="H530" s="23">
        <v>45026</v>
      </c>
      <c r="I530" s="1" t="s">
        <v>136</v>
      </c>
      <c r="J530" s="24">
        <v>1209589040</v>
      </c>
      <c r="K530" s="24">
        <v>1004623789</v>
      </c>
      <c r="L530" s="24">
        <v>1004737845.1123742</v>
      </c>
      <c r="M530" s="24">
        <v>1209589040</v>
      </c>
      <c r="N530" s="25">
        <v>83.064397236299996</v>
      </c>
    </row>
    <row r="531" spans="2:14" x14ac:dyDescent="0.25">
      <c r="B531" s="22" t="s">
        <v>138</v>
      </c>
      <c r="C531" s="1" t="s">
        <v>139</v>
      </c>
      <c r="D531" s="1" t="s">
        <v>189</v>
      </c>
      <c r="E531" s="1" t="s">
        <v>134</v>
      </c>
      <c r="F531" s="1" t="s">
        <v>135</v>
      </c>
      <c r="G531" s="23">
        <v>44194.710949074077</v>
      </c>
      <c r="H531" s="23">
        <v>45026</v>
      </c>
      <c r="I531" s="1" t="s">
        <v>136</v>
      </c>
      <c r="J531" s="24">
        <v>1209589040</v>
      </c>
      <c r="K531" s="24">
        <v>1004870025</v>
      </c>
      <c r="L531" s="24">
        <v>1004737845.1078879</v>
      </c>
      <c r="M531" s="24">
        <v>1209589040</v>
      </c>
      <c r="N531" s="25">
        <v>83.064397235900003</v>
      </c>
    </row>
    <row r="532" spans="2:14" x14ac:dyDescent="0.25">
      <c r="B532" s="22" t="s">
        <v>138</v>
      </c>
      <c r="C532" s="1" t="s">
        <v>139</v>
      </c>
      <c r="D532" s="1" t="s">
        <v>189</v>
      </c>
      <c r="E532" s="1" t="s">
        <v>134</v>
      </c>
      <c r="F532" s="1" t="s">
        <v>135</v>
      </c>
      <c r="G532" s="23">
        <v>44223.647210648145</v>
      </c>
      <c r="H532" s="23">
        <v>45026</v>
      </c>
      <c r="I532" s="1" t="s">
        <v>136</v>
      </c>
      <c r="J532" s="24">
        <v>1201945204</v>
      </c>
      <c r="K532" s="24">
        <v>1024051128</v>
      </c>
      <c r="L532" s="24">
        <v>1008120179.6048675</v>
      </c>
      <c r="M532" s="24">
        <v>1201945204</v>
      </c>
      <c r="N532" s="25">
        <v>83.874054844599996</v>
      </c>
    </row>
    <row r="533" spans="2:14" x14ac:dyDescent="0.25">
      <c r="B533" s="22" t="s">
        <v>138</v>
      </c>
      <c r="C533" s="1" t="s">
        <v>139</v>
      </c>
      <c r="D533" s="1" t="s">
        <v>189</v>
      </c>
      <c r="E533" s="1" t="s">
        <v>134</v>
      </c>
      <c r="F533" s="1" t="s">
        <v>135</v>
      </c>
      <c r="G533" s="23">
        <v>44224.682696759257</v>
      </c>
      <c r="H533" s="23">
        <v>45026</v>
      </c>
      <c r="I533" s="1" t="s">
        <v>136</v>
      </c>
      <c r="J533" s="24">
        <v>1201945204</v>
      </c>
      <c r="K533" s="24">
        <v>1004184655</v>
      </c>
      <c r="L533" s="24">
        <v>1004680191.7503917</v>
      </c>
      <c r="M533" s="24">
        <v>1201945204</v>
      </c>
      <c r="N533" s="25">
        <v>83.587853124000006</v>
      </c>
    </row>
    <row r="534" spans="2:14" x14ac:dyDescent="0.25">
      <c r="B534" s="22" t="s">
        <v>138</v>
      </c>
      <c r="C534" s="1" t="s">
        <v>139</v>
      </c>
      <c r="D534" s="1" t="s">
        <v>189</v>
      </c>
      <c r="E534" s="1" t="s">
        <v>134</v>
      </c>
      <c r="F534" s="1" t="s">
        <v>135</v>
      </c>
      <c r="G534" s="23">
        <v>44277.722002314818</v>
      </c>
      <c r="H534" s="23">
        <v>45026</v>
      </c>
      <c r="I534" s="1" t="s">
        <v>136</v>
      </c>
      <c r="J534" s="24">
        <v>1187890409</v>
      </c>
      <c r="K534" s="24">
        <v>1022063949</v>
      </c>
      <c r="L534" s="24">
        <v>1008120179.6048675</v>
      </c>
      <c r="M534" s="24">
        <v>1187890409</v>
      </c>
      <c r="N534" s="25">
        <v>84.866429762099997</v>
      </c>
    </row>
    <row r="535" spans="2:14" x14ac:dyDescent="0.25">
      <c r="B535" s="22" t="s">
        <v>138</v>
      </c>
      <c r="C535" s="1" t="s">
        <v>139</v>
      </c>
      <c r="D535" s="1" t="s">
        <v>189</v>
      </c>
      <c r="E535" s="1" t="s">
        <v>134</v>
      </c>
      <c r="F535" s="1" t="s">
        <v>135</v>
      </c>
      <c r="G535" s="23">
        <v>44334.736875000002</v>
      </c>
      <c r="H535" s="23">
        <v>45026</v>
      </c>
      <c r="I535" s="1" t="s">
        <v>136</v>
      </c>
      <c r="J535" s="24">
        <v>1172602737</v>
      </c>
      <c r="K535" s="24">
        <v>1019503496</v>
      </c>
      <c r="L535" s="24">
        <v>1008120179.6048675</v>
      </c>
      <c r="M535" s="24">
        <v>1172602737</v>
      </c>
      <c r="N535" s="25">
        <v>85.972865983899993</v>
      </c>
    </row>
    <row r="536" spans="2:14" x14ac:dyDescent="0.25">
      <c r="B536" s="22" t="s">
        <v>138</v>
      </c>
      <c r="C536" s="1" t="s">
        <v>139</v>
      </c>
      <c r="D536" s="1" t="s">
        <v>189</v>
      </c>
      <c r="E536" s="1" t="s">
        <v>134</v>
      </c>
      <c r="F536" s="1" t="s">
        <v>135</v>
      </c>
      <c r="G536" s="23">
        <v>44337.695879629631</v>
      </c>
      <c r="H536" s="23">
        <v>45026</v>
      </c>
      <c r="I536" s="1" t="s">
        <v>136</v>
      </c>
      <c r="J536" s="24">
        <v>1172602737</v>
      </c>
      <c r="K536" s="24">
        <v>1020171848</v>
      </c>
      <c r="L536" s="24">
        <v>1008120179.529964</v>
      </c>
      <c r="M536" s="24">
        <v>1172602737</v>
      </c>
      <c r="N536" s="25">
        <v>85.972865977500007</v>
      </c>
    </row>
    <row r="537" spans="2:14" x14ac:dyDescent="0.25">
      <c r="B537" s="22" t="s">
        <v>138</v>
      </c>
      <c r="C537" s="1" t="s">
        <v>139</v>
      </c>
      <c r="D537" s="1" t="s">
        <v>189</v>
      </c>
      <c r="E537" s="1" t="s">
        <v>134</v>
      </c>
      <c r="F537" s="1" t="s">
        <v>135</v>
      </c>
      <c r="G537" s="23">
        <v>44356.683622685188</v>
      </c>
      <c r="H537" s="23">
        <v>45026</v>
      </c>
      <c r="I537" s="1" t="s">
        <v>136</v>
      </c>
      <c r="J537" s="24">
        <v>1165205477</v>
      </c>
      <c r="K537" s="24">
        <v>1017017676</v>
      </c>
      <c r="L537" s="24">
        <v>1008120179.5908865</v>
      </c>
      <c r="M537" s="24">
        <v>1165205477</v>
      </c>
      <c r="N537" s="25">
        <v>86.518661256800002</v>
      </c>
    </row>
    <row r="538" spans="2:14" x14ac:dyDescent="0.25">
      <c r="B538" s="22" t="s">
        <v>179</v>
      </c>
      <c r="C538" s="1" t="s">
        <v>183</v>
      </c>
      <c r="D538" s="1" t="s">
        <v>190</v>
      </c>
      <c r="E538" s="1" t="s">
        <v>134</v>
      </c>
      <c r="F538" s="1" t="s">
        <v>135</v>
      </c>
      <c r="G538" s="23">
        <v>44064.542905092596</v>
      </c>
      <c r="H538" s="23">
        <v>45418</v>
      </c>
      <c r="I538" s="1" t="s">
        <v>136</v>
      </c>
      <c r="J538" s="24">
        <v>1458659999</v>
      </c>
      <c r="K538" s="24">
        <v>1106241224</v>
      </c>
      <c r="L538" s="24">
        <v>1080867010.7570496</v>
      </c>
      <c r="M538" s="24">
        <v>1458659999</v>
      </c>
      <c r="N538" s="25">
        <v>74.099996674899998</v>
      </c>
    </row>
    <row r="539" spans="2:14" x14ac:dyDescent="0.25">
      <c r="B539" s="22" t="s">
        <v>179</v>
      </c>
      <c r="C539" s="1" t="s">
        <v>183</v>
      </c>
      <c r="D539" s="1" t="s">
        <v>190</v>
      </c>
      <c r="E539" s="1" t="s">
        <v>134</v>
      </c>
      <c r="F539" s="1" t="s">
        <v>135</v>
      </c>
      <c r="G539" s="23">
        <v>44097.517974537033</v>
      </c>
      <c r="H539" s="23">
        <v>45418</v>
      </c>
      <c r="I539" s="1" t="s">
        <v>136</v>
      </c>
      <c r="J539" s="24">
        <v>6210000003</v>
      </c>
      <c r="K539" s="24">
        <v>4688029502</v>
      </c>
      <c r="L539" s="24">
        <v>4577558881.5745001</v>
      </c>
      <c r="M539" s="24">
        <v>6210000003</v>
      </c>
      <c r="N539" s="25">
        <v>73.712703371399996</v>
      </c>
    </row>
    <row r="540" spans="2:14" x14ac:dyDescent="0.25">
      <c r="B540" s="22" t="s">
        <v>179</v>
      </c>
      <c r="C540" s="1" t="s">
        <v>183</v>
      </c>
      <c r="D540" s="1" t="s">
        <v>190</v>
      </c>
      <c r="E540" s="1" t="s">
        <v>134</v>
      </c>
      <c r="F540" s="1" t="s">
        <v>135</v>
      </c>
      <c r="G540" s="23">
        <v>44098.549687500003</v>
      </c>
      <c r="H540" s="23">
        <v>45418</v>
      </c>
      <c r="I540" s="1" t="s">
        <v>136</v>
      </c>
      <c r="J540" s="24">
        <v>292560000</v>
      </c>
      <c r="K540" s="24">
        <v>219724931</v>
      </c>
      <c r="L540" s="24">
        <v>215164031.92600334</v>
      </c>
      <c r="M540" s="24">
        <v>292560000</v>
      </c>
      <c r="N540" s="25">
        <v>73.545266586699995</v>
      </c>
    </row>
    <row r="541" spans="2:14" x14ac:dyDescent="0.25">
      <c r="B541" s="22" t="s">
        <v>179</v>
      </c>
      <c r="C541" s="1" t="s">
        <v>183</v>
      </c>
      <c r="D541" s="1" t="s">
        <v>190</v>
      </c>
      <c r="E541" s="1" t="s">
        <v>134</v>
      </c>
      <c r="F541" s="1" t="s">
        <v>135</v>
      </c>
      <c r="G541" s="23">
        <v>44216.690694444442</v>
      </c>
      <c r="H541" s="23">
        <v>45418</v>
      </c>
      <c r="I541" s="1" t="s">
        <v>136</v>
      </c>
      <c r="J541" s="24">
        <v>2729226518</v>
      </c>
      <c r="K541" s="24">
        <v>2098935823</v>
      </c>
      <c r="L541" s="24">
        <v>2083297908.203351</v>
      </c>
      <c r="M541" s="24">
        <v>2729226518</v>
      </c>
      <c r="N541" s="25">
        <v>76.332905842100004</v>
      </c>
    </row>
    <row r="542" spans="2:14" x14ac:dyDescent="0.25">
      <c r="B542" s="22" t="s">
        <v>138</v>
      </c>
      <c r="C542" s="1" t="s">
        <v>183</v>
      </c>
      <c r="D542" s="1" t="s">
        <v>190</v>
      </c>
      <c r="E542" s="1" t="s">
        <v>134</v>
      </c>
      <c r="F542" s="1" t="s">
        <v>135</v>
      </c>
      <c r="G542" s="23">
        <v>44690.659699074073</v>
      </c>
      <c r="H542" s="23">
        <v>44950</v>
      </c>
      <c r="I542" s="1" t="s">
        <v>136</v>
      </c>
      <c r="J542" s="24">
        <v>1085890409</v>
      </c>
      <c r="K542" s="24">
        <v>1015059004</v>
      </c>
      <c r="L542" s="24">
        <v>1038520655.7389648</v>
      </c>
      <c r="M542" s="24">
        <v>1085890409</v>
      </c>
      <c r="N542" s="25">
        <v>95.637704056600001</v>
      </c>
    </row>
    <row r="543" spans="2:14" x14ac:dyDescent="0.25">
      <c r="B543" s="22" t="s">
        <v>138</v>
      </c>
      <c r="C543" s="1" t="s">
        <v>183</v>
      </c>
      <c r="D543" s="1" t="s">
        <v>190</v>
      </c>
      <c r="E543" s="1" t="s">
        <v>134</v>
      </c>
      <c r="F543" s="1" t="s">
        <v>135</v>
      </c>
      <c r="G543" s="23">
        <v>44771.635995370365</v>
      </c>
      <c r="H543" s="23">
        <v>44950</v>
      </c>
      <c r="I543" s="1" t="s">
        <v>136</v>
      </c>
      <c r="J543" s="24">
        <v>1045205477</v>
      </c>
      <c r="K543" s="24">
        <v>998698000</v>
      </c>
      <c r="L543" s="24">
        <v>1038846273.4760832</v>
      </c>
      <c r="M543" s="24">
        <v>1045205477</v>
      </c>
      <c r="N543" s="25">
        <v>99.391583409800006</v>
      </c>
    </row>
    <row r="544" spans="2:14" x14ac:dyDescent="0.25">
      <c r="B544" s="22" t="s">
        <v>180</v>
      </c>
      <c r="C544" s="1" t="s">
        <v>140</v>
      </c>
      <c r="D544" s="1" t="s">
        <v>190</v>
      </c>
      <c r="E544" s="1" t="s">
        <v>134</v>
      </c>
      <c r="F544" s="1" t="s">
        <v>135</v>
      </c>
      <c r="G544" s="23">
        <v>44032.505648148152</v>
      </c>
      <c r="H544" s="23">
        <v>45069</v>
      </c>
      <c r="I544" s="1" t="s">
        <v>136</v>
      </c>
      <c r="J544" s="24">
        <v>6980931508</v>
      </c>
      <c r="K544" s="24">
        <v>5574589041</v>
      </c>
      <c r="L544" s="24">
        <v>5552605588.5788403</v>
      </c>
      <c r="M544" s="24">
        <v>6980931508</v>
      </c>
      <c r="N544" s="25">
        <v>79.539608463700006</v>
      </c>
    </row>
    <row r="545" spans="2:14" x14ac:dyDescent="0.25">
      <c r="B545" s="22" t="s">
        <v>180</v>
      </c>
      <c r="C545" s="1" t="s">
        <v>140</v>
      </c>
      <c r="D545" s="1" t="s">
        <v>190</v>
      </c>
      <c r="E545" s="1" t="s">
        <v>134</v>
      </c>
      <c r="F545" s="1" t="s">
        <v>135</v>
      </c>
      <c r="G545" s="23">
        <v>44216.688356481478</v>
      </c>
      <c r="H545" s="23">
        <v>45069</v>
      </c>
      <c r="I545" s="1" t="s">
        <v>136</v>
      </c>
      <c r="J545" s="24">
        <v>4428595340</v>
      </c>
      <c r="K545" s="24">
        <v>3674820711</v>
      </c>
      <c r="L545" s="24">
        <v>3652876058.2808032</v>
      </c>
      <c r="M545" s="24">
        <v>4428595340</v>
      </c>
      <c r="N545" s="25">
        <v>82.483852730600006</v>
      </c>
    </row>
    <row r="546" spans="2:14" x14ac:dyDescent="0.25">
      <c r="B546" s="22" t="s">
        <v>180</v>
      </c>
      <c r="C546" s="1" t="s">
        <v>140</v>
      </c>
      <c r="D546" s="1" t="s">
        <v>190</v>
      </c>
      <c r="E546" s="1" t="s">
        <v>134</v>
      </c>
      <c r="F546" s="1" t="s">
        <v>135</v>
      </c>
      <c r="G546" s="23">
        <v>44279.54614583333</v>
      </c>
      <c r="H546" s="23">
        <v>45069</v>
      </c>
      <c r="I546" s="1" t="s">
        <v>136</v>
      </c>
      <c r="J546" s="24">
        <v>120194524</v>
      </c>
      <c r="K546" s="24">
        <v>100715067</v>
      </c>
      <c r="L546" s="24">
        <v>100956608.13526867</v>
      </c>
      <c r="M546" s="24">
        <v>120194524</v>
      </c>
      <c r="N546" s="25">
        <v>83.994349139600004</v>
      </c>
    </row>
    <row r="547" spans="2:14" x14ac:dyDescent="0.25">
      <c r="B547" s="22" t="s">
        <v>180</v>
      </c>
      <c r="C547" s="1" t="s">
        <v>140</v>
      </c>
      <c r="D547" s="1" t="s">
        <v>190</v>
      </c>
      <c r="E547" s="1" t="s">
        <v>134</v>
      </c>
      <c r="F547" s="1" t="s">
        <v>135</v>
      </c>
      <c r="G547" s="23">
        <v>44638.621388888889</v>
      </c>
      <c r="H547" s="23">
        <v>45008</v>
      </c>
      <c r="I547" s="1" t="s">
        <v>136</v>
      </c>
      <c r="J547" s="24">
        <v>201306710</v>
      </c>
      <c r="K547" s="24">
        <v>182071123</v>
      </c>
      <c r="L547" s="24">
        <v>182732549.79277703</v>
      </c>
      <c r="M547" s="24">
        <v>201306710</v>
      </c>
      <c r="N547" s="25">
        <v>90.773203631800001</v>
      </c>
    </row>
    <row r="548" spans="2:14" x14ac:dyDescent="0.25">
      <c r="B548" s="22" t="s">
        <v>180</v>
      </c>
      <c r="C548" s="1" t="s">
        <v>140</v>
      </c>
      <c r="D548" s="1" t="s">
        <v>190</v>
      </c>
      <c r="E548" s="1" t="s">
        <v>134</v>
      </c>
      <c r="F548" s="1" t="s">
        <v>135</v>
      </c>
      <c r="G548" s="23">
        <v>44641.510335648149</v>
      </c>
      <c r="H548" s="23">
        <v>45069</v>
      </c>
      <c r="I548" s="1" t="s">
        <v>136</v>
      </c>
      <c r="J548" s="24">
        <v>111219180</v>
      </c>
      <c r="K548" s="24">
        <v>100665753</v>
      </c>
      <c r="L548" s="24">
        <v>100957346.031019</v>
      </c>
      <c r="M548" s="24">
        <v>111219180</v>
      </c>
      <c r="N548" s="25">
        <v>90.773323477999995</v>
      </c>
    </row>
    <row r="549" spans="2:14" x14ac:dyDescent="0.25">
      <c r="B549" s="22" t="s">
        <v>138</v>
      </c>
      <c r="C549" s="1" t="s">
        <v>140</v>
      </c>
      <c r="D549" s="1" t="s">
        <v>190</v>
      </c>
      <c r="E549" s="1" t="s">
        <v>134</v>
      </c>
      <c r="F549" s="1" t="s">
        <v>135</v>
      </c>
      <c r="G549" s="23">
        <v>44818.685416666667</v>
      </c>
      <c r="H549" s="23">
        <v>44942</v>
      </c>
      <c r="I549" s="1" t="s">
        <v>136</v>
      </c>
      <c r="J549" s="24">
        <v>128818904</v>
      </c>
      <c r="K549" s="24">
        <v>124811077</v>
      </c>
      <c r="L549" s="24">
        <v>128294619.35949038</v>
      </c>
      <c r="M549" s="24">
        <v>128818904</v>
      </c>
      <c r="N549" s="25">
        <v>99.593006442199993</v>
      </c>
    </row>
    <row r="550" spans="2:14" x14ac:dyDescent="0.25">
      <c r="B550" s="22" t="s">
        <v>180</v>
      </c>
      <c r="C550" s="1" t="s">
        <v>140</v>
      </c>
      <c r="D550" s="1" t="s">
        <v>190</v>
      </c>
      <c r="E550" s="1" t="s">
        <v>134</v>
      </c>
      <c r="F550" s="1" t="s">
        <v>135</v>
      </c>
      <c r="G550" s="23">
        <v>44853.500543981485</v>
      </c>
      <c r="H550" s="23">
        <v>45069</v>
      </c>
      <c r="I550" s="1" t="s">
        <v>136</v>
      </c>
      <c r="J550" s="24">
        <v>176106987</v>
      </c>
      <c r="K550" s="24">
        <v>167319040</v>
      </c>
      <c r="L550" s="24">
        <v>166583088.67837149</v>
      </c>
      <c r="M550" s="24">
        <v>176106987</v>
      </c>
      <c r="N550" s="25">
        <v>94.591981565400005</v>
      </c>
    </row>
    <row r="551" spans="2:14" x14ac:dyDescent="0.25">
      <c r="B551" s="22" t="s">
        <v>180</v>
      </c>
      <c r="C551" s="1" t="s">
        <v>140</v>
      </c>
      <c r="D551" s="1" t="s">
        <v>190</v>
      </c>
      <c r="E551" s="1" t="s">
        <v>134</v>
      </c>
      <c r="F551" s="1" t="s">
        <v>135</v>
      </c>
      <c r="G551" s="23">
        <v>44915.452928240738</v>
      </c>
      <c r="H551" s="23">
        <v>45069</v>
      </c>
      <c r="I551" s="1" t="s">
        <v>136</v>
      </c>
      <c r="J551" s="24">
        <v>208975342</v>
      </c>
      <c r="K551" s="24">
        <v>200940822</v>
      </c>
      <c r="L551" s="24">
        <v>201511666.30169162</v>
      </c>
      <c r="M551" s="24">
        <v>208975342</v>
      </c>
      <c r="N551" s="25">
        <v>96.428441926700003</v>
      </c>
    </row>
    <row r="552" spans="2:14" x14ac:dyDescent="0.25">
      <c r="B552" s="22" t="s">
        <v>138</v>
      </c>
      <c r="C552" s="1" t="s">
        <v>165</v>
      </c>
      <c r="D552" s="1" t="s">
        <v>190</v>
      </c>
      <c r="E552" s="1" t="s">
        <v>134</v>
      </c>
      <c r="F552" s="1" t="s">
        <v>135</v>
      </c>
      <c r="G552" s="23">
        <v>44802.711261574077</v>
      </c>
      <c r="H552" s="23">
        <v>45215</v>
      </c>
      <c r="I552" s="1" t="s">
        <v>136</v>
      </c>
      <c r="J552" s="24">
        <v>185404108</v>
      </c>
      <c r="K552" s="24">
        <v>165277352</v>
      </c>
      <c r="L552" s="24">
        <v>168341719.08895448</v>
      </c>
      <c r="M552" s="24">
        <v>185404108</v>
      </c>
      <c r="N552" s="25">
        <v>90.797189396099995</v>
      </c>
    </row>
    <row r="553" spans="2:14" x14ac:dyDescent="0.25">
      <c r="B553" s="22" t="s">
        <v>138</v>
      </c>
      <c r="C553" s="1" t="s">
        <v>141</v>
      </c>
      <c r="D553" s="1" t="s">
        <v>190</v>
      </c>
      <c r="E553" s="1" t="s">
        <v>134</v>
      </c>
      <c r="F553" s="1" t="s">
        <v>135</v>
      </c>
      <c r="G553" s="23">
        <v>44222.655833333331</v>
      </c>
      <c r="H553" s="23">
        <v>46414</v>
      </c>
      <c r="I553" s="1" t="s">
        <v>136</v>
      </c>
      <c r="J553" s="24">
        <v>1687058059</v>
      </c>
      <c r="K553" s="24">
        <v>1108568033</v>
      </c>
      <c r="L553" s="24">
        <v>1082014401.8258059</v>
      </c>
      <c r="M553" s="24">
        <v>1687058059</v>
      </c>
      <c r="N553" s="25">
        <v>64.136168643000005</v>
      </c>
    </row>
    <row r="554" spans="2:14" x14ac:dyDescent="0.25">
      <c r="B554" s="22" t="s">
        <v>138</v>
      </c>
      <c r="C554" s="1" t="s">
        <v>141</v>
      </c>
      <c r="D554" s="1" t="s">
        <v>190</v>
      </c>
      <c r="E554" s="1" t="s">
        <v>134</v>
      </c>
      <c r="F554" s="1" t="s">
        <v>135</v>
      </c>
      <c r="G554" s="23">
        <v>44313.552696759252</v>
      </c>
      <c r="H554" s="23">
        <v>46517</v>
      </c>
      <c r="I554" s="1" t="s">
        <v>136</v>
      </c>
      <c r="J554" s="24">
        <v>148996019</v>
      </c>
      <c r="K554" s="24">
        <v>93851295</v>
      </c>
      <c r="L554" s="24">
        <v>94795476.594389066</v>
      </c>
      <c r="M554" s="24">
        <v>148996019</v>
      </c>
      <c r="N554" s="25">
        <v>63.622825113499999</v>
      </c>
    </row>
    <row r="555" spans="2:14" x14ac:dyDescent="0.25">
      <c r="B555" s="22" t="s">
        <v>138</v>
      </c>
      <c r="C555" s="1" t="s">
        <v>141</v>
      </c>
      <c r="D555" s="1" t="s">
        <v>190</v>
      </c>
      <c r="E555" s="1" t="s">
        <v>134</v>
      </c>
      <c r="F555" s="1" t="s">
        <v>135</v>
      </c>
      <c r="G555" s="23">
        <v>44407.682534722218</v>
      </c>
      <c r="H555" s="23">
        <v>47105</v>
      </c>
      <c r="I555" s="1" t="s">
        <v>136</v>
      </c>
      <c r="J555" s="24">
        <v>1525010877</v>
      </c>
      <c r="K555" s="24">
        <v>1000191799</v>
      </c>
      <c r="L555" s="24">
        <v>1011839996.032516</v>
      </c>
      <c r="M555" s="24">
        <v>1525010877</v>
      </c>
      <c r="N555" s="25">
        <v>66.349690437800007</v>
      </c>
    </row>
    <row r="556" spans="2:14" x14ac:dyDescent="0.25">
      <c r="B556" s="22" t="s">
        <v>138</v>
      </c>
      <c r="C556" s="1" t="s">
        <v>141</v>
      </c>
      <c r="D556" s="1" t="s">
        <v>190</v>
      </c>
      <c r="E556" s="1" t="s">
        <v>134</v>
      </c>
      <c r="F556" s="1" t="s">
        <v>135</v>
      </c>
      <c r="G556" s="23">
        <v>44412.410312499997</v>
      </c>
      <c r="H556" s="23">
        <v>45085</v>
      </c>
      <c r="I556" s="1" t="s">
        <v>136</v>
      </c>
      <c r="J556" s="24">
        <v>678767123</v>
      </c>
      <c r="K556" s="24">
        <v>590985963</v>
      </c>
      <c r="L556" s="24">
        <v>656918556.86745691</v>
      </c>
      <c r="M556" s="24">
        <v>678767123</v>
      </c>
      <c r="N556" s="25">
        <v>96.781139599699998</v>
      </c>
    </row>
    <row r="557" spans="2:14" x14ac:dyDescent="0.25">
      <c r="B557" s="22" t="s">
        <v>180</v>
      </c>
      <c r="C557" s="1" t="s">
        <v>141</v>
      </c>
      <c r="D557" s="1" t="s">
        <v>190</v>
      </c>
      <c r="E557" s="1" t="s">
        <v>134</v>
      </c>
      <c r="F557" s="1" t="s">
        <v>135</v>
      </c>
      <c r="G557" s="23">
        <v>44544.454699074071</v>
      </c>
      <c r="H557" s="23">
        <v>46007</v>
      </c>
      <c r="I557" s="1" t="s">
        <v>136</v>
      </c>
      <c r="J557" s="24">
        <v>6372917809</v>
      </c>
      <c r="K557" s="24">
        <v>5150410959</v>
      </c>
      <c r="L557" s="24">
        <v>5012377743.6106396</v>
      </c>
      <c r="M557" s="24">
        <v>6372917809</v>
      </c>
      <c r="N557" s="25">
        <v>78.651222153399999</v>
      </c>
    </row>
    <row r="558" spans="2:14" x14ac:dyDescent="0.25">
      <c r="B558" s="22" t="s">
        <v>180</v>
      </c>
      <c r="C558" s="1" t="s">
        <v>141</v>
      </c>
      <c r="D558" s="1" t="s">
        <v>190</v>
      </c>
      <c r="E558" s="1" t="s">
        <v>134</v>
      </c>
      <c r="F558" s="1" t="s">
        <v>135</v>
      </c>
      <c r="G558" s="23">
        <v>44544.454733796294</v>
      </c>
      <c r="H558" s="23">
        <v>46007</v>
      </c>
      <c r="I558" s="1" t="s">
        <v>136</v>
      </c>
      <c r="J558" s="24">
        <v>6372917809</v>
      </c>
      <c r="K558" s="24">
        <v>5150410959</v>
      </c>
      <c r="L558" s="24">
        <v>5012377743.6106396</v>
      </c>
      <c r="M558" s="24">
        <v>6372917809</v>
      </c>
      <c r="N558" s="25">
        <v>78.651222153399999</v>
      </c>
    </row>
    <row r="559" spans="2:14" x14ac:dyDescent="0.25">
      <c r="B559" s="22" t="s">
        <v>138</v>
      </c>
      <c r="C559" s="1" t="s">
        <v>141</v>
      </c>
      <c r="D559" s="1" t="s">
        <v>190</v>
      </c>
      <c r="E559" s="1" t="s">
        <v>134</v>
      </c>
      <c r="F559" s="1" t="s">
        <v>135</v>
      </c>
      <c r="G559" s="23">
        <v>44574.661562499998</v>
      </c>
      <c r="H559" s="23">
        <v>47105</v>
      </c>
      <c r="I559" s="1" t="s">
        <v>136</v>
      </c>
      <c r="J559" s="24">
        <v>1507114945</v>
      </c>
      <c r="K559" s="24">
        <v>1014781116</v>
      </c>
      <c r="L559" s="24">
        <v>1011855660.095542</v>
      </c>
      <c r="M559" s="24">
        <v>1507114945</v>
      </c>
      <c r="N559" s="25">
        <v>67.138585776300005</v>
      </c>
    </row>
    <row r="560" spans="2:14" x14ac:dyDescent="0.25">
      <c r="B560" s="22" t="s">
        <v>138</v>
      </c>
      <c r="C560" s="1" t="s">
        <v>141</v>
      </c>
      <c r="D560" s="1" t="s">
        <v>190</v>
      </c>
      <c r="E560" s="1" t="s">
        <v>134</v>
      </c>
      <c r="F560" s="1" t="s">
        <v>135</v>
      </c>
      <c r="G560" s="23">
        <v>44574.672175925924</v>
      </c>
      <c r="H560" s="23">
        <v>47105</v>
      </c>
      <c r="I560" s="1" t="s">
        <v>136</v>
      </c>
      <c r="J560" s="24">
        <v>1507114945</v>
      </c>
      <c r="K560" s="24">
        <v>1014781116</v>
      </c>
      <c r="L560" s="24">
        <v>1011855660.095542</v>
      </c>
      <c r="M560" s="24">
        <v>1507114945</v>
      </c>
      <c r="N560" s="25">
        <v>67.138585776300005</v>
      </c>
    </row>
    <row r="561" spans="2:14" x14ac:dyDescent="0.25">
      <c r="B561" s="22" t="s">
        <v>180</v>
      </c>
      <c r="C561" s="1" t="s">
        <v>141</v>
      </c>
      <c r="D561" s="1" t="s">
        <v>190</v>
      </c>
      <c r="E561" s="1" t="s">
        <v>134</v>
      </c>
      <c r="F561" s="1" t="s">
        <v>135</v>
      </c>
      <c r="G561" s="23">
        <v>44600.438946759255</v>
      </c>
      <c r="H561" s="23">
        <v>46007</v>
      </c>
      <c r="I561" s="1" t="s">
        <v>136</v>
      </c>
      <c r="J561" s="24">
        <v>621999999</v>
      </c>
      <c r="K561" s="24">
        <v>480963265</v>
      </c>
      <c r="L561" s="24">
        <v>482669360.42506504</v>
      </c>
      <c r="M561" s="24">
        <v>621999999</v>
      </c>
      <c r="N561" s="25">
        <v>77.599575755800004</v>
      </c>
    </row>
    <row r="562" spans="2:14" x14ac:dyDescent="0.25">
      <c r="B562" s="22" t="s">
        <v>180</v>
      </c>
      <c r="C562" s="1" t="s">
        <v>141</v>
      </c>
      <c r="D562" s="1" t="s">
        <v>190</v>
      </c>
      <c r="E562" s="1" t="s">
        <v>134</v>
      </c>
      <c r="F562" s="1" t="s">
        <v>135</v>
      </c>
      <c r="G562" s="23">
        <v>44600.440902777773</v>
      </c>
      <c r="H562" s="23">
        <v>46007</v>
      </c>
      <c r="I562" s="1" t="s">
        <v>136</v>
      </c>
      <c r="J562" s="24">
        <v>621999999</v>
      </c>
      <c r="K562" s="24">
        <v>480963265</v>
      </c>
      <c r="L562" s="24">
        <v>482669360.42506504</v>
      </c>
      <c r="M562" s="24">
        <v>621999999</v>
      </c>
      <c r="N562" s="25">
        <v>77.599575755800004</v>
      </c>
    </row>
    <row r="563" spans="2:14" x14ac:dyDescent="0.25">
      <c r="B563" s="22" t="s">
        <v>138</v>
      </c>
      <c r="C563" s="1" t="s">
        <v>141</v>
      </c>
      <c r="D563" s="1" t="s">
        <v>190</v>
      </c>
      <c r="E563" s="1" t="s">
        <v>134</v>
      </c>
      <c r="F563" s="1" t="s">
        <v>135</v>
      </c>
      <c r="G563" s="23">
        <v>44600.618761574078</v>
      </c>
      <c r="H563" s="23">
        <v>47105</v>
      </c>
      <c r="I563" s="1" t="s">
        <v>136</v>
      </c>
      <c r="J563" s="24">
        <v>1488829971</v>
      </c>
      <c r="K563" s="24">
        <v>1001567965</v>
      </c>
      <c r="L563" s="24">
        <v>1011855660.0329081</v>
      </c>
      <c r="M563" s="24">
        <v>1488829971</v>
      </c>
      <c r="N563" s="25">
        <v>67.963144196599998</v>
      </c>
    </row>
    <row r="564" spans="2:14" x14ac:dyDescent="0.25">
      <c r="B564" s="22" t="s">
        <v>138</v>
      </c>
      <c r="C564" s="1" t="s">
        <v>141</v>
      </c>
      <c r="D564" s="1" t="s">
        <v>190</v>
      </c>
      <c r="E564" s="1" t="s">
        <v>134</v>
      </c>
      <c r="F564" s="1" t="s">
        <v>135</v>
      </c>
      <c r="G564" s="23">
        <v>44613.623148148152</v>
      </c>
      <c r="H564" s="23">
        <v>47105</v>
      </c>
      <c r="I564" s="1" t="s">
        <v>136</v>
      </c>
      <c r="J564" s="24">
        <v>1488829971</v>
      </c>
      <c r="K564" s="24">
        <v>1004081629</v>
      </c>
      <c r="L564" s="24">
        <v>1011855660.095542</v>
      </c>
      <c r="M564" s="24">
        <v>1488829971</v>
      </c>
      <c r="N564" s="25">
        <v>67.963144200800002</v>
      </c>
    </row>
    <row r="565" spans="2:14" x14ac:dyDescent="0.25">
      <c r="B565" s="22" t="s">
        <v>138</v>
      </c>
      <c r="C565" s="1" t="s">
        <v>141</v>
      </c>
      <c r="D565" s="1" t="s">
        <v>190</v>
      </c>
      <c r="E565" s="1" t="s">
        <v>134</v>
      </c>
      <c r="F565" s="1" t="s">
        <v>135</v>
      </c>
      <c r="G565" s="23">
        <v>44648.63380787037</v>
      </c>
      <c r="H565" s="23">
        <v>47105</v>
      </c>
      <c r="I565" s="1" t="s">
        <v>136</v>
      </c>
      <c r="J565" s="24">
        <v>1488829971</v>
      </c>
      <c r="K565" s="24">
        <v>1010863361</v>
      </c>
      <c r="L565" s="24">
        <v>1011839995.7554818</v>
      </c>
      <c r="M565" s="24">
        <v>1488829971</v>
      </c>
      <c r="N565" s="25">
        <v>67.962092076600001</v>
      </c>
    </row>
    <row r="566" spans="2:14" x14ac:dyDescent="0.25">
      <c r="B566" s="22" t="s">
        <v>138</v>
      </c>
      <c r="C566" s="1" t="s">
        <v>141</v>
      </c>
      <c r="D566" s="1" t="s">
        <v>190</v>
      </c>
      <c r="E566" s="1" t="s">
        <v>134</v>
      </c>
      <c r="F566" s="1" t="s">
        <v>135</v>
      </c>
      <c r="G566" s="23">
        <v>44736.651539351849</v>
      </c>
      <c r="H566" s="23">
        <v>45000</v>
      </c>
      <c r="I566" s="1" t="s">
        <v>136</v>
      </c>
      <c r="J566" s="24">
        <v>63540000</v>
      </c>
      <c r="K566" s="24">
        <v>59700378</v>
      </c>
      <c r="L566" s="24">
        <v>62439493.655545093</v>
      </c>
      <c r="M566" s="24">
        <v>63540000</v>
      </c>
      <c r="N566" s="25">
        <v>98.268010159799999</v>
      </c>
    </row>
    <row r="567" spans="2:14" x14ac:dyDescent="0.25">
      <c r="B567" s="22" t="s">
        <v>138</v>
      </c>
      <c r="C567" s="1" t="s">
        <v>141</v>
      </c>
      <c r="D567" s="1" t="s">
        <v>190</v>
      </c>
      <c r="E567" s="1" t="s">
        <v>134</v>
      </c>
      <c r="F567" s="1" t="s">
        <v>135</v>
      </c>
      <c r="G567" s="23">
        <v>44819.421956018516</v>
      </c>
      <c r="H567" s="23">
        <v>47105</v>
      </c>
      <c r="I567" s="1" t="s">
        <v>136</v>
      </c>
      <c r="J567" s="24">
        <v>1454010712</v>
      </c>
      <c r="K567" s="24">
        <v>1009301037</v>
      </c>
      <c r="L567" s="24">
        <v>1011839996.0847433</v>
      </c>
      <c r="M567" s="24">
        <v>1454010712</v>
      </c>
      <c r="N567" s="25">
        <v>69.589583332100005</v>
      </c>
    </row>
    <row r="568" spans="2:14" x14ac:dyDescent="0.25">
      <c r="B568" s="22" t="s">
        <v>138</v>
      </c>
      <c r="C568" s="1" t="s">
        <v>141</v>
      </c>
      <c r="D568" s="1" t="s">
        <v>190</v>
      </c>
      <c r="E568" s="1" t="s">
        <v>134</v>
      </c>
      <c r="F568" s="1" t="s">
        <v>135</v>
      </c>
      <c r="G568" s="23">
        <v>44819.43949074074</v>
      </c>
      <c r="H568" s="23">
        <v>47105</v>
      </c>
      <c r="I568" s="1" t="s">
        <v>136</v>
      </c>
      <c r="J568" s="24">
        <v>1454010712</v>
      </c>
      <c r="K568" s="24">
        <v>1009301037</v>
      </c>
      <c r="L568" s="24">
        <v>1011839996.0847433</v>
      </c>
      <c r="M568" s="24">
        <v>1454010712</v>
      </c>
      <c r="N568" s="25">
        <v>69.589583332100005</v>
      </c>
    </row>
    <row r="569" spans="2:14" x14ac:dyDescent="0.25">
      <c r="B569" s="22" t="s">
        <v>180</v>
      </c>
      <c r="C569" s="1" t="s">
        <v>141</v>
      </c>
      <c r="D569" s="1" t="s">
        <v>190</v>
      </c>
      <c r="E569" s="1" t="s">
        <v>134</v>
      </c>
      <c r="F569" s="1" t="s">
        <v>135</v>
      </c>
      <c r="G569" s="23">
        <v>44860.433298611111</v>
      </c>
      <c r="H569" s="23">
        <v>46937</v>
      </c>
      <c r="I569" s="1" t="s">
        <v>136</v>
      </c>
      <c r="J569" s="24">
        <v>6872431509</v>
      </c>
      <c r="K569" s="24">
        <v>5128521544</v>
      </c>
      <c r="L569" s="24">
        <v>5184576189.8865404</v>
      </c>
      <c r="M569" s="24">
        <v>6872431509</v>
      </c>
      <c r="N569" s="25">
        <v>75.440201668</v>
      </c>
    </row>
    <row r="570" spans="2:14" x14ac:dyDescent="0.25">
      <c r="B570" s="22" t="s">
        <v>138</v>
      </c>
      <c r="C570" s="1" t="s">
        <v>141</v>
      </c>
      <c r="D570" s="1" t="s">
        <v>190</v>
      </c>
      <c r="E570" s="1" t="s">
        <v>134</v>
      </c>
      <c r="F570" s="1" t="s">
        <v>135</v>
      </c>
      <c r="G570" s="23">
        <v>44866.645150462966</v>
      </c>
      <c r="H570" s="23">
        <v>45085</v>
      </c>
      <c r="I570" s="1" t="s">
        <v>136</v>
      </c>
      <c r="J570" s="24">
        <v>678767123</v>
      </c>
      <c r="K570" s="24">
        <v>648857819</v>
      </c>
      <c r="L570" s="24">
        <v>656918556.87098646</v>
      </c>
      <c r="M570" s="24">
        <v>678767123</v>
      </c>
      <c r="N570" s="25">
        <v>96.781139600200007</v>
      </c>
    </row>
    <row r="571" spans="2:14" x14ac:dyDescent="0.25">
      <c r="B571" s="22" t="s">
        <v>138</v>
      </c>
      <c r="C571" s="1" t="s">
        <v>141</v>
      </c>
      <c r="D571" s="1" t="s">
        <v>190</v>
      </c>
      <c r="E571" s="1" t="s">
        <v>134</v>
      </c>
      <c r="F571" s="1" t="s">
        <v>135</v>
      </c>
      <c r="G571" s="23">
        <v>44887.461678240747</v>
      </c>
      <c r="H571" s="23">
        <v>45195</v>
      </c>
      <c r="I571" s="1" t="s">
        <v>136</v>
      </c>
      <c r="J571" s="24">
        <v>107000000</v>
      </c>
      <c r="K571" s="24">
        <v>98921114</v>
      </c>
      <c r="L571" s="24">
        <v>99909364.055121228</v>
      </c>
      <c r="M571" s="24">
        <v>107000000</v>
      </c>
      <c r="N571" s="25">
        <v>93.373237434700002</v>
      </c>
    </row>
    <row r="572" spans="2:14" x14ac:dyDescent="0.25">
      <c r="B572" s="22" t="s">
        <v>138</v>
      </c>
      <c r="C572" s="1" t="s">
        <v>141</v>
      </c>
      <c r="D572" s="1" t="s">
        <v>190</v>
      </c>
      <c r="E572" s="1" t="s">
        <v>134</v>
      </c>
      <c r="F572" s="1" t="s">
        <v>135</v>
      </c>
      <c r="G572" s="23">
        <v>44924.661296296297</v>
      </c>
      <c r="H572" s="23">
        <v>47109</v>
      </c>
      <c r="I572" s="1" t="s">
        <v>136</v>
      </c>
      <c r="J572" s="24">
        <v>1429780708</v>
      </c>
      <c r="K572" s="24">
        <v>1010725213</v>
      </c>
      <c r="L572" s="24">
        <v>1011109606.8619679</v>
      </c>
      <c r="M572" s="24">
        <v>1429780708</v>
      </c>
      <c r="N572" s="25">
        <v>70.717810165200007</v>
      </c>
    </row>
    <row r="573" spans="2:14" x14ac:dyDescent="0.25">
      <c r="B573" s="22" t="s">
        <v>138</v>
      </c>
      <c r="C573" s="1" t="s">
        <v>184</v>
      </c>
      <c r="D573" s="1" t="s">
        <v>190</v>
      </c>
      <c r="E573" s="1" t="s">
        <v>134</v>
      </c>
      <c r="F573" s="1" t="s">
        <v>135</v>
      </c>
      <c r="G573" s="23">
        <v>44564.459594907414</v>
      </c>
      <c r="H573" s="23">
        <v>45159</v>
      </c>
      <c r="I573" s="1" t="s">
        <v>136</v>
      </c>
      <c r="J573" s="24">
        <v>576992855</v>
      </c>
      <c r="K573" s="24">
        <v>514924303</v>
      </c>
      <c r="L573" s="24">
        <v>514611268.13128638</v>
      </c>
      <c r="M573" s="24">
        <v>576992855</v>
      </c>
      <c r="N573" s="25">
        <v>89.188499246000006</v>
      </c>
    </row>
    <row r="574" spans="2:14" x14ac:dyDescent="0.25">
      <c r="B574" s="22" t="s">
        <v>138</v>
      </c>
      <c r="C574" s="1" t="s">
        <v>184</v>
      </c>
      <c r="D574" s="1" t="s">
        <v>190</v>
      </c>
      <c r="E574" s="1" t="s">
        <v>134</v>
      </c>
      <c r="F574" s="1" t="s">
        <v>135</v>
      </c>
      <c r="G574" s="23">
        <v>44568.676041666666</v>
      </c>
      <c r="H574" s="23">
        <v>45159</v>
      </c>
      <c r="I574" s="1" t="s">
        <v>136</v>
      </c>
      <c r="J574" s="24">
        <v>576992855</v>
      </c>
      <c r="K574" s="24">
        <v>515345420</v>
      </c>
      <c r="L574" s="24">
        <v>514611268.13128638</v>
      </c>
      <c r="M574" s="24">
        <v>576992855</v>
      </c>
      <c r="N574" s="25">
        <v>89.188499246000006</v>
      </c>
    </row>
    <row r="575" spans="2:14" x14ac:dyDescent="0.25">
      <c r="B575" s="22" t="s">
        <v>138</v>
      </c>
      <c r="C575" s="1" t="s">
        <v>184</v>
      </c>
      <c r="D575" s="1" t="s">
        <v>190</v>
      </c>
      <c r="E575" s="1" t="s">
        <v>134</v>
      </c>
      <c r="F575" s="1" t="s">
        <v>135</v>
      </c>
      <c r="G575" s="23">
        <v>44628.620289351857</v>
      </c>
      <c r="H575" s="23">
        <v>45541</v>
      </c>
      <c r="I575" s="1" t="s">
        <v>136</v>
      </c>
      <c r="J575" s="24">
        <v>571481394</v>
      </c>
      <c r="K575" s="24">
        <v>471443198</v>
      </c>
      <c r="L575" s="24">
        <v>482053989.59004122</v>
      </c>
      <c r="M575" s="24">
        <v>571481394</v>
      </c>
      <c r="N575" s="25">
        <v>84.351650753800001</v>
      </c>
    </row>
    <row r="576" spans="2:14" x14ac:dyDescent="0.25">
      <c r="B576" s="22" t="s">
        <v>138</v>
      </c>
      <c r="C576" s="1" t="s">
        <v>184</v>
      </c>
      <c r="D576" s="1" t="s">
        <v>190</v>
      </c>
      <c r="E576" s="1" t="s">
        <v>134</v>
      </c>
      <c r="F576" s="1" t="s">
        <v>135</v>
      </c>
      <c r="G576" s="23">
        <v>44784.61891203704</v>
      </c>
      <c r="H576" s="23">
        <v>45154</v>
      </c>
      <c r="I576" s="1" t="s">
        <v>136</v>
      </c>
      <c r="J576" s="24">
        <v>539059068</v>
      </c>
      <c r="K576" s="24">
        <v>500473617</v>
      </c>
      <c r="L576" s="24">
        <v>515223671.54131347</v>
      </c>
      <c r="M576" s="24">
        <v>539059068</v>
      </c>
      <c r="N576" s="25">
        <v>95.578333085599994</v>
      </c>
    </row>
    <row r="577" spans="2:14" x14ac:dyDescent="0.25">
      <c r="B577" s="22" t="s">
        <v>138</v>
      </c>
      <c r="C577" s="1" t="s">
        <v>184</v>
      </c>
      <c r="D577" s="1" t="s">
        <v>190</v>
      </c>
      <c r="E577" s="1" t="s">
        <v>134</v>
      </c>
      <c r="F577" s="1" t="s">
        <v>135</v>
      </c>
      <c r="G577" s="23">
        <v>44784.629178240742</v>
      </c>
      <c r="H577" s="23">
        <v>45154</v>
      </c>
      <c r="I577" s="1" t="s">
        <v>136</v>
      </c>
      <c r="J577" s="24">
        <v>539059068</v>
      </c>
      <c r="K577" s="24">
        <v>500473617</v>
      </c>
      <c r="L577" s="24">
        <v>515223671.54131347</v>
      </c>
      <c r="M577" s="24">
        <v>539059068</v>
      </c>
      <c r="N577" s="25">
        <v>95.578333085599994</v>
      </c>
    </row>
    <row r="578" spans="2:14" x14ac:dyDescent="0.25">
      <c r="B578" s="22" t="s">
        <v>138</v>
      </c>
      <c r="C578" s="1" t="s">
        <v>184</v>
      </c>
      <c r="D578" s="1" t="s">
        <v>190</v>
      </c>
      <c r="E578" s="1" t="s">
        <v>134</v>
      </c>
      <c r="F578" s="1" t="s">
        <v>135</v>
      </c>
      <c r="G578" s="23">
        <v>44791.661539351851</v>
      </c>
      <c r="H578" s="23">
        <v>45117</v>
      </c>
      <c r="I578" s="1" t="s">
        <v>136</v>
      </c>
      <c r="J578" s="24">
        <v>538746427</v>
      </c>
      <c r="K578" s="24">
        <v>504708870</v>
      </c>
      <c r="L578" s="24">
        <v>518826282.0377174</v>
      </c>
      <c r="M578" s="24">
        <v>538746427</v>
      </c>
      <c r="N578" s="25">
        <v>96.3025007751</v>
      </c>
    </row>
    <row r="579" spans="2:14" x14ac:dyDescent="0.25">
      <c r="B579" s="22" t="s">
        <v>138</v>
      </c>
      <c r="C579" s="1" t="s">
        <v>184</v>
      </c>
      <c r="D579" s="1" t="s">
        <v>190</v>
      </c>
      <c r="E579" s="1" t="s">
        <v>134</v>
      </c>
      <c r="F579" s="1" t="s">
        <v>135</v>
      </c>
      <c r="G579" s="23">
        <v>44792.526678240742</v>
      </c>
      <c r="H579" s="23">
        <v>45117</v>
      </c>
      <c r="I579" s="1" t="s">
        <v>136</v>
      </c>
      <c r="J579" s="24">
        <v>538746427</v>
      </c>
      <c r="K579" s="24">
        <v>504810449</v>
      </c>
      <c r="L579" s="24">
        <v>518825348.41248524</v>
      </c>
      <c r="M579" s="24">
        <v>538746427</v>
      </c>
      <c r="N579" s="25">
        <v>96.302327479300004</v>
      </c>
    </row>
    <row r="580" spans="2:14" x14ac:dyDescent="0.25">
      <c r="B580" s="22" t="s">
        <v>138</v>
      </c>
      <c r="C580" s="1" t="s">
        <v>184</v>
      </c>
      <c r="D580" s="1" t="s">
        <v>190</v>
      </c>
      <c r="E580" s="1" t="s">
        <v>134</v>
      </c>
      <c r="F580" s="1" t="s">
        <v>135</v>
      </c>
      <c r="G580" s="23">
        <v>44803.535405092589</v>
      </c>
      <c r="H580" s="23">
        <v>45117</v>
      </c>
      <c r="I580" s="1" t="s">
        <v>136</v>
      </c>
      <c r="J580" s="24">
        <v>538746427</v>
      </c>
      <c r="K580" s="24">
        <v>505946521</v>
      </c>
      <c r="L580" s="24">
        <v>518825348.57421267</v>
      </c>
      <c r="M580" s="24">
        <v>538746427</v>
      </c>
      <c r="N580" s="25">
        <v>96.3023275093</v>
      </c>
    </row>
    <row r="581" spans="2:14" x14ac:dyDescent="0.25">
      <c r="B581" s="22" t="s">
        <v>138</v>
      </c>
      <c r="C581" s="1" t="s">
        <v>184</v>
      </c>
      <c r="D581" s="1" t="s">
        <v>190</v>
      </c>
      <c r="E581" s="1" t="s">
        <v>134</v>
      </c>
      <c r="F581" s="1" t="s">
        <v>135</v>
      </c>
      <c r="G581" s="23">
        <v>44869.638900462967</v>
      </c>
      <c r="H581" s="23">
        <v>45362</v>
      </c>
      <c r="I581" s="1" t="s">
        <v>136</v>
      </c>
      <c r="J581" s="24">
        <v>2206063014</v>
      </c>
      <c r="K581" s="24">
        <v>2020765111</v>
      </c>
      <c r="L581" s="24">
        <v>2042131990.6260695</v>
      </c>
      <c r="M581" s="24">
        <v>2206063014</v>
      </c>
      <c r="N581" s="25">
        <v>92.569068864599998</v>
      </c>
    </row>
    <row r="582" spans="2:14" x14ac:dyDescent="0.25">
      <c r="B582" s="22" t="s">
        <v>138</v>
      </c>
      <c r="C582" s="1" t="s">
        <v>184</v>
      </c>
      <c r="D582" s="1" t="s">
        <v>190</v>
      </c>
      <c r="E582" s="1" t="s">
        <v>134</v>
      </c>
      <c r="F582" s="1" t="s">
        <v>135</v>
      </c>
      <c r="G582" s="23">
        <v>44869.638923611114</v>
      </c>
      <c r="H582" s="23">
        <v>45362</v>
      </c>
      <c r="I582" s="1" t="s">
        <v>136</v>
      </c>
      <c r="J582" s="24">
        <v>2206063014</v>
      </c>
      <c r="K582" s="24">
        <v>2020765111</v>
      </c>
      <c r="L582" s="24">
        <v>2042131990.6260695</v>
      </c>
      <c r="M582" s="24">
        <v>2206063014</v>
      </c>
      <c r="N582" s="25">
        <v>92.569068864599998</v>
      </c>
    </row>
    <row r="583" spans="2:14" x14ac:dyDescent="0.25">
      <c r="B583" s="22" t="s">
        <v>138</v>
      </c>
      <c r="C583" s="1" t="s">
        <v>184</v>
      </c>
      <c r="D583" s="1" t="s">
        <v>190</v>
      </c>
      <c r="E583" s="1" t="s">
        <v>134</v>
      </c>
      <c r="F583" s="1" t="s">
        <v>135</v>
      </c>
      <c r="G583" s="23">
        <v>44869.63894675926</v>
      </c>
      <c r="H583" s="23">
        <v>45362</v>
      </c>
      <c r="I583" s="1" t="s">
        <v>136</v>
      </c>
      <c r="J583" s="24">
        <v>2206063014</v>
      </c>
      <c r="K583" s="24">
        <v>2020765111</v>
      </c>
      <c r="L583" s="24">
        <v>2042131990.6260695</v>
      </c>
      <c r="M583" s="24">
        <v>2206063014</v>
      </c>
      <c r="N583" s="25">
        <v>92.569068864599998</v>
      </c>
    </row>
    <row r="584" spans="2:14" x14ac:dyDescent="0.25">
      <c r="B584" s="22" t="s">
        <v>138</v>
      </c>
      <c r="C584" s="1" t="s">
        <v>184</v>
      </c>
      <c r="D584" s="1" t="s">
        <v>190</v>
      </c>
      <c r="E584" s="1" t="s">
        <v>134</v>
      </c>
      <c r="F584" s="1" t="s">
        <v>135</v>
      </c>
      <c r="G584" s="23">
        <v>44869.638958333337</v>
      </c>
      <c r="H584" s="23">
        <v>45362</v>
      </c>
      <c r="I584" s="1" t="s">
        <v>136</v>
      </c>
      <c r="J584" s="24">
        <v>2206063014</v>
      </c>
      <c r="K584" s="24">
        <v>2020765111</v>
      </c>
      <c r="L584" s="24">
        <v>2042131990.6260695</v>
      </c>
      <c r="M584" s="24">
        <v>2206063014</v>
      </c>
      <c r="N584" s="25">
        <v>92.569068864599998</v>
      </c>
    </row>
    <row r="585" spans="2:14" x14ac:dyDescent="0.25">
      <c r="B585" s="22" t="s">
        <v>138</v>
      </c>
      <c r="C585" s="1" t="s">
        <v>184</v>
      </c>
      <c r="D585" s="1" t="s">
        <v>190</v>
      </c>
      <c r="E585" s="1" t="s">
        <v>134</v>
      </c>
      <c r="F585" s="1" t="s">
        <v>135</v>
      </c>
      <c r="G585" s="23">
        <v>44869.644548611112</v>
      </c>
      <c r="H585" s="23">
        <v>45362</v>
      </c>
      <c r="I585" s="1" t="s">
        <v>136</v>
      </c>
      <c r="J585" s="24">
        <v>2204936986</v>
      </c>
      <c r="K585" s="24">
        <v>2019665022</v>
      </c>
      <c r="L585" s="24">
        <v>2041020268.5471787</v>
      </c>
      <c r="M585" s="24">
        <v>2204936986</v>
      </c>
      <c r="N585" s="25">
        <v>92.565922813499995</v>
      </c>
    </row>
    <row r="586" spans="2:14" x14ac:dyDescent="0.25">
      <c r="B586" s="22" t="s">
        <v>138</v>
      </c>
      <c r="C586" s="1" t="s">
        <v>184</v>
      </c>
      <c r="D586" s="1" t="s">
        <v>190</v>
      </c>
      <c r="E586" s="1" t="s">
        <v>134</v>
      </c>
      <c r="F586" s="1" t="s">
        <v>135</v>
      </c>
      <c r="G586" s="23">
        <v>44869.646157407413</v>
      </c>
      <c r="H586" s="23">
        <v>45362</v>
      </c>
      <c r="I586" s="1" t="s">
        <v>136</v>
      </c>
      <c r="J586" s="24">
        <v>2204936986</v>
      </c>
      <c r="K586" s="24">
        <v>2019665022</v>
      </c>
      <c r="L586" s="24">
        <v>2041020268.5471787</v>
      </c>
      <c r="M586" s="24">
        <v>2204936986</v>
      </c>
      <c r="N586" s="25">
        <v>92.565922813499995</v>
      </c>
    </row>
    <row r="587" spans="2:14" x14ac:dyDescent="0.25">
      <c r="B587" s="22" t="s">
        <v>138</v>
      </c>
      <c r="C587" s="1" t="s">
        <v>184</v>
      </c>
      <c r="D587" s="1" t="s">
        <v>190</v>
      </c>
      <c r="E587" s="1" t="s">
        <v>134</v>
      </c>
      <c r="F587" s="1" t="s">
        <v>135</v>
      </c>
      <c r="G587" s="23">
        <v>44869.646180555559</v>
      </c>
      <c r="H587" s="23">
        <v>45362</v>
      </c>
      <c r="I587" s="1" t="s">
        <v>136</v>
      </c>
      <c r="J587" s="24">
        <v>2204936986</v>
      </c>
      <c r="K587" s="24">
        <v>2019665022</v>
      </c>
      <c r="L587" s="24">
        <v>2041020268.5471787</v>
      </c>
      <c r="M587" s="24">
        <v>2204936986</v>
      </c>
      <c r="N587" s="25">
        <v>92.565922813499995</v>
      </c>
    </row>
    <row r="588" spans="2:14" x14ac:dyDescent="0.25">
      <c r="B588" s="22" t="s">
        <v>138</v>
      </c>
      <c r="C588" s="1" t="s">
        <v>184</v>
      </c>
      <c r="D588" s="1" t="s">
        <v>190</v>
      </c>
      <c r="E588" s="1" t="s">
        <v>134</v>
      </c>
      <c r="F588" s="1" t="s">
        <v>135</v>
      </c>
      <c r="G588" s="23">
        <v>44869.646192129629</v>
      </c>
      <c r="H588" s="23">
        <v>45362</v>
      </c>
      <c r="I588" s="1" t="s">
        <v>136</v>
      </c>
      <c r="J588" s="24">
        <v>2204936986</v>
      </c>
      <c r="K588" s="24">
        <v>2019665022</v>
      </c>
      <c r="L588" s="24">
        <v>2041020268.5471787</v>
      </c>
      <c r="M588" s="24">
        <v>2204936986</v>
      </c>
      <c r="N588" s="25">
        <v>92.565922813499995</v>
      </c>
    </row>
    <row r="589" spans="2:14" x14ac:dyDescent="0.25">
      <c r="B589" s="22" t="s">
        <v>138</v>
      </c>
      <c r="C589" s="1" t="s">
        <v>184</v>
      </c>
      <c r="D589" s="1" t="s">
        <v>190</v>
      </c>
      <c r="E589" s="1" t="s">
        <v>134</v>
      </c>
      <c r="F589" s="1" t="s">
        <v>135</v>
      </c>
      <c r="G589" s="23">
        <v>44869.646215277782</v>
      </c>
      <c r="H589" s="23">
        <v>45362</v>
      </c>
      <c r="I589" s="1" t="s">
        <v>136</v>
      </c>
      <c r="J589" s="24">
        <v>2204936986</v>
      </c>
      <c r="K589" s="24">
        <v>2019665022</v>
      </c>
      <c r="L589" s="24">
        <v>2041020268.5471787</v>
      </c>
      <c r="M589" s="24">
        <v>2204936986</v>
      </c>
      <c r="N589" s="25">
        <v>92.565922813499995</v>
      </c>
    </row>
    <row r="590" spans="2:14" x14ac:dyDescent="0.25">
      <c r="B590" s="22" t="s">
        <v>138</v>
      </c>
      <c r="C590" s="1" t="s">
        <v>184</v>
      </c>
      <c r="D590" s="1" t="s">
        <v>190</v>
      </c>
      <c r="E590" s="1" t="s">
        <v>134</v>
      </c>
      <c r="F590" s="1" t="s">
        <v>135</v>
      </c>
      <c r="G590" s="23">
        <v>44872.58394675926</v>
      </c>
      <c r="H590" s="23">
        <v>45117</v>
      </c>
      <c r="I590" s="1" t="s">
        <v>136</v>
      </c>
      <c r="J590" s="24">
        <v>538746427</v>
      </c>
      <c r="K590" s="24">
        <v>513132538</v>
      </c>
      <c r="L590" s="24">
        <v>518826281.96920031</v>
      </c>
      <c r="M590" s="24">
        <v>538746427</v>
      </c>
      <c r="N590" s="25">
        <v>96.302500762400001</v>
      </c>
    </row>
    <row r="591" spans="2:14" x14ac:dyDescent="0.25">
      <c r="B591" s="22" t="s">
        <v>138</v>
      </c>
      <c r="C591" s="1" t="s">
        <v>184</v>
      </c>
      <c r="D591" s="1" t="s">
        <v>190</v>
      </c>
      <c r="E591" s="1" t="s">
        <v>134</v>
      </c>
      <c r="F591" s="1" t="s">
        <v>135</v>
      </c>
      <c r="G591" s="23">
        <v>44886.62700231481</v>
      </c>
      <c r="H591" s="23">
        <v>45362</v>
      </c>
      <c r="I591" s="1" t="s">
        <v>136</v>
      </c>
      <c r="J591" s="24">
        <v>2206063014</v>
      </c>
      <c r="K591" s="24">
        <v>2027114189</v>
      </c>
      <c r="L591" s="24">
        <v>2042131991.2891982</v>
      </c>
      <c r="M591" s="24">
        <v>2206063014</v>
      </c>
      <c r="N591" s="25">
        <v>92.569068894699996</v>
      </c>
    </row>
    <row r="592" spans="2:14" x14ac:dyDescent="0.25">
      <c r="B592" s="22" t="s">
        <v>138</v>
      </c>
      <c r="C592" s="1" t="s">
        <v>184</v>
      </c>
      <c r="D592" s="1" t="s">
        <v>190</v>
      </c>
      <c r="E592" s="1" t="s">
        <v>134</v>
      </c>
      <c r="F592" s="1" t="s">
        <v>135</v>
      </c>
      <c r="G592" s="23">
        <v>44886.642118055555</v>
      </c>
      <c r="H592" s="23">
        <v>45418</v>
      </c>
      <c r="I592" s="1" t="s">
        <v>136</v>
      </c>
      <c r="J592" s="24">
        <v>2204936987</v>
      </c>
      <c r="K592" s="24">
        <v>2005182406</v>
      </c>
      <c r="L592" s="24">
        <v>2020037728.3949339</v>
      </c>
      <c r="M592" s="24">
        <v>2204936987</v>
      </c>
      <c r="N592" s="25">
        <v>91.614306454300007</v>
      </c>
    </row>
    <row r="593" spans="2:14" x14ac:dyDescent="0.25">
      <c r="B593" s="22" t="s">
        <v>138</v>
      </c>
      <c r="C593" s="1" t="s">
        <v>184</v>
      </c>
      <c r="D593" s="1" t="s">
        <v>190</v>
      </c>
      <c r="E593" s="1" t="s">
        <v>134</v>
      </c>
      <c r="F593" s="1" t="s">
        <v>135</v>
      </c>
      <c r="G593" s="23">
        <v>44886.643645833334</v>
      </c>
      <c r="H593" s="23">
        <v>45418</v>
      </c>
      <c r="I593" s="1" t="s">
        <v>136</v>
      </c>
      <c r="J593" s="24">
        <v>2204936987</v>
      </c>
      <c r="K593" s="24">
        <v>2005182406</v>
      </c>
      <c r="L593" s="24">
        <v>2020037728.3949339</v>
      </c>
      <c r="M593" s="24">
        <v>2204936987</v>
      </c>
      <c r="N593" s="25">
        <v>91.614306454300007</v>
      </c>
    </row>
    <row r="594" spans="2:14" x14ac:dyDescent="0.25">
      <c r="B594" s="22" t="s">
        <v>138</v>
      </c>
      <c r="C594" s="1" t="s">
        <v>184</v>
      </c>
      <c r="D594" s="1" t="s">
        <v>190</v>
      </c>
      <c r="E594" s="1" t="s">
        <v>134</v>
      </c>
      <c r="F594" s="1" t="s">
        <v>135</v>
      </c>
      <c r="G594" s="23">
        <v>44886.64366898148</v>
      </c>
      <c r="H594" s="23">
        <v>45418</v>
      </c>
      <c r="I594" s="1" t="s">
        <v>136</v>
      </c>
      <c r="J594" s="24">
        <v>2204936987</v>
      </c>
      <c r="K594" s="24">
        <v>2005182406</v>
      </c>
      <c r="L594" s="24">
        <v>2020037728.3949339</v>
      </c>
      <c r="M594" s="24">
        <v>2204936987</v>
      </c>
      <c r="N594" s="25">
        <v>91.614306454300007</v>
      </c>
    </row>
    <row r="595" spans="2:14" x14ac:dyDescent="0.25">
      <c r="B595" s="22" t="s">
        <v>138</v>
      </c>
      <c r="C595" s="1" t="s">
        <v>184</v>
      </c>
      <c r="D595" s="1" t="s">
        <v>190</v>
      </c>
      <c r="E595" s="1" t="s">
        <v>134</v>
      </c>
      <c r="F595" s="1" t="s">
        <v>135</v>
      </c>
      <c r="G595" s="23">
        <v>44886.643692129634</v>
      </c>
      <c r="H595" s="23">
        <v>45418</v>
      </c>
      <c r="I595" s="1" t="s">
        <v>136</v>
      </c>
      <c r="J595" s="24">
        <v>2204936987</v>
      </c>
      <c r="K595" s="24">
        <v>2005182406</v>
      </c>
      <c r="L595" s="24">
        <v>2020037728.3949339</v>
      </c>
      <c r="M595" s="24">
        <v>2204936987</v>
      </c>
      <c r="N595" s="25">
        <v>91.614306454300007</v>
      </c>
    </row>
    <row r="596" spans="2:14" x14ac:dyDescent="0.25">
      <c r="B596" s="22" t="s">
        <v>138</v>
      </c>
      <c r="C596" s="1" t="s">
        <v>184</v>
      </c>
      <c r="D596" s="1" t="s">
        <v>190</v>
      </c>
      <c r="E596" s="1" t="s">
        <v>134</v>
      </c>
      <c r="F596" s="1" t="s">
        <v>135</v>
      </c>
      <c r="G596" s="23">
        <v>44886.643703703703</v>
      </c>
      <c r="H596" s="23">
        <v>45418</v>
      </c>
      <c r="I596" s="1" t="s">
        <v>136</v>
      </c>
      <c r="J596" s="24">
        <v>2204936987</v>
      </c>
      <c r="K596" s="24">
        <v>2005182406</v>
      </c>
      <c r="L596" s="24">
        <v>2020037728.3949339</v>
      </c>
      <c r="M596" s="24">
        <v>2204936987</v>
      </c>
      <c r="N596" s="25">
        <v>91.614306454300007</v>
      </c>
    </row>
    <row r="597" spans="2:14" x14ac:dyDescent="0.25">
      <c r="B597" s="22" t="s">
        <v>138</v>
      </c>
      <c r="C597" s="1" t="s">
        <v>184</v>
      </c>
      <c r="D597" s="1" t="s">
        <v>190</v>
      </c>
      <c r="E597" s="1" t="s">
        <v>134</v>
      </c>
      <c r="F597" s="1" t="s">
        <v>135</v>
      </c>
      <c r="G597" s="23">
        <v>44886.647696759261</v>
      </c>
      <c r="H597" s="23">
        <v>45349</v>
      </c>
      <c r="I597" s="1" t="s">
        <v>136</v>
      </c>
      <c r="J597" s="24">
        <v>2206438356</v>
      </c>
      <c r="K597" s="24">
        <v>2032362984</v>
      </c>
      <c r="L597" s="24">
        <v>2047419672.8166411</v>
      </c>
      <c r="M597" s="24">
        <v>2206438356</v>
      </c>
      <c r="N597" s="25">
        <v>92.792969595100004</v>
      </c>
    </row>
    <row r="598" spans="2:14" x14ac:dyDescent="0.25">
      <c r="B598" s="22" t="s">
        <v>138</v>
      </c>
      <c r="C598" s="1" t="s">
        <v>184</v>
      </c>
      <c r="D598" s="1" t="s">
        <v>190</v>
      </c>
      <c r="E598" s="1" t="s">
        <v>134</v>
      </c>
      <c r="F598" s="1" t="s">
        <v>135</v>
      </c>
      <c r="G598" s="23">
        <v>44886.647719907407</v>
      </c>
      <c r="H598" s="23">
        <v>45349</v>
      </c>
      <c r="I598" s="1" t="s">
        <v>136</v>
      </c>
      <c r="J598" s="24">
        <v>2206438356</v>
      </c>
      <c r="K598" s="24">
        <v>2032362984</v>
      </c>
      <c r="L598" s="24">
        <v>2047419672.8166411</v>
      </c>
      <c r="M598" s="24">
        <v>2206438356</v>
      </c>
      <c r="N598" s="25">
        <v>92.792969595100004</v>
      </c>
    </row>
    <row r="599" spans="2:14" x14ac:dyDescent="0.25">
      <c r="B599" s="22" t="s">
        <v>138</v>
      </c>
      <c r="C599" s="1" t="s">
        <v>184</v>
      </c>
      <c r="D599" s="1" t="s">
        <v>190</v>
      </c>
      <c r="E599" s="1" t="s">
        <v>134</v>
      </c>
      <c r="F599" s="1" t="s">
        <v>135</v>
      </c>
      <c r="G599" s="23">
        <v>44886.647731481484</v>
      </c>
      <c r="H599" s="23">
        <v>45349</v>
      </c>
      <c r="I599" s="1" t="s">
        <v>136</v>
      </c>
      <c r="J599" s="24">
        <v>2206438356</v>
      </c>
      <c r="K599" s="24">
        <v>2032362984</v>
      </c>
      <c r="L599" s="24">
        <v>2047419672.8166411</v>
      </c>
      <c r="M599" s="24">
        <v>2206438356</v>
      </c>
      <c r="N599" s="25">
        <v>92.792969595100004</v>
      </c>
    </row>
    <row r="600" spans="2:14" x14ac:dyDescent="0.25">
      <c r="B600" s="22" t="s">
        <v>138</v>
      </c>
      <c r="C600" s="1" t="s">
        <v>184</v>
      </c>
      <c r="D600" s="1" t="s">
        <v>190</v>
      </c>
      <c r="E600" s="1" t="s">
        <v>134</v>
      </c>
      <c r="F600" s="1" t="s">
        <v>135</v>
      </c>
      <c r="G600" s="23">
        <v>44907.62700231481</v>
      </c>
      <c r="H600" s="23">
        <v>45313</v>
      </c>
      <c r="I600" s="1" t="s">
        <v>136</v>
      </c>
      <c r="J600" s="24">
        <v>2207189041</v>
      </c>
      <c r="K600" s="24">
        <v>2054616504</v>
      </c>
      <c r="L600" s="24">
        <v>2061833037.0853269</v>
      </c>
      <c r="M600" s="24">
        <v>2207189041</v>
      </c>
      <c r="N600" s="25">
        <v>93.414428885999996</v>
      </c>
    </row>
    <row r="601" spans="2:14" x14ac:dyDescent="0.25">
      <c r="B601" s="22" t="s">
        <v>138</v>
      </c>
      <c r="C601" s="1" t="s">
        <v>184</v>
      </c>
      <c r="D601" s="1" t="s">
        <v>190</v>
      </c>
      <c r="E601" s="1" t="s">
        <v>134</v>
      </c>
      <c r="F601" s="1" t="s">
        <v>135</v>
      </c>
      <c r="G601" s="23">
        <v>44907.633981481478</v>
      </c>
      <c r="H601" s="23">
        <v>45313</v>
      </c>
      <c r="I601" s="1" t="s">
        <v>136</v>
      </c>
      <c r="J601" s="24">
        <v>2207189041</v>
      </c>
      <c r="K601" s="24">
        <v>2054616504</v>
      </c>
      <c r="L601" s="24">
        <v>2061833037.0853269</v>
      </c>
      <c r="M601" s="24">
        <v>2207189041</v>
      </c>
      <c r="N601" s="25">
        <v>93.414428885999996</v>
      </c>
    </row>
    <row r="602" spans="2:14" x14ac:dyDescent="0.25">
      <c r="B602" s="22" t="s">
        <v>138</v>
      </c>
      <c r="C602" s="1" t="s">
        <v>184</v>
      </c>
      <c r="D602" s="1" t="s">
        <v>190</v>
      </c>
      <c r="E602" s="1" t="s">
        <v>134</v>
      </c>
      <c r="F602" s="1" t="s">
        <v>135</v>
      </c>
      <c r="G602" s="23">
        <v>44907.633993055555</v>
      </c>
      <c r="H602" s="23">
        <v>45313</v>
      </c>
      <c r="I602" s="1" t="s">
        <v>136</v>
      </c>
      <c r="J602" s="24">
        <v>2207189041</v>
      </c>
      <c r="K602" s="24">
        <v>2054616504</v>
      </c>
      <c r="L602" s="24">
        <v>2061833037.0853269</v>
      </c>
      <c r="M602" s="24">
        <v>2207189041</v>
      </c>
      <c r="N602" s="25">
        <v>93.414428885999996</v>
      </c>
    </row>
    <row r="603" spans="2:14" x14ac:dyDescent="0.25">
      <c r="B603" s="22" t="s">
        <v>138</v>
      </c>
      <c r="C603" s="1" t="s">
        <v>184</v>
      </c>
      <c r="D603" s="1" t="s">
        <v>190</v>
      </c>
      <c r="E603" s="1" t="s">
        <v>134</v>
      </c>
      <c r="F603" s="1" t="s">
        <v>135</v>
      </c>
      <c r="G603" s="23">
        <v>44907.634004629625</v>
      </c>
      <c r="H603" s="23">
        <v>45313</v>
      </c>
      <c r="I603" s="1" t="s">
        <v>136</v>
      </c>
      <c r="J603" s="24">
        <v>2207189041</v>
      </c>
      <c r="K603" s="24">
        <v>2054616504</v>
      </c>
      <c r="L603" s="24">
        <v>2061833037.0853269</v>
      </c>
      <c r="M603" s="24">
        <v>2207189041</v>
      </c>
      <c r="N603" s="25">
        <v>93.414428885999996</v>
      </c>
    </row>
    <row r="604" spans="2:14" x14ac:dyDescent="0.25">
      <c r="B604" s="22" t="s">
        <v>138</v>
      </c>
      <c r="C604" s="1" t="s">
        <v>184</v>
      </c>
      <c r="D604" s="1" t="s">
        <v>190</v>
      </c>
      <c r="E604" s="1" t="s">
        <v>134</v>
      </c>
      <c r="F604" s="1" t="s">
        <v>135</v>
      </c>
      <c r="G604" s="23">
        <v>44907.634027777778</v>
      </c>
      <c r="H604" s="23">
        <v>45313</v>
      </c>
      <c r="I604" s="1" t="s">
        <v>136</v>
      </c>
      <c r="J604" s="24">
        <v>2207189041</v>
      </c>
      <c r="K604" s="24">
        <v>2054616504</v>
      </c>
      <c r="L604" s="24">
        <v>2061833037.0853269</v>
      </c>
      <c r="M604" s="24">
        <v>2207189041</v>
      </c>
      <c r="N604" s="25">
        <v>93.414428885999996</v>
      </c>
    </row>
    <row r="605" spans="2:14" x14ac:dyDescent="0.25">
      <c r="B605" s="22" t="s">
        <v>138</v>
      </c>
      <c r="C605" s="1" t="s">
        <v>184</v>
      </c>
      <c r="D605" s="1" t="s">
        <v>190</v>
      </c>
      <c r="E605" s="1" t="s">
        <v>134</v>
      </c>
      <c r="F605" s="1" t="s">
        <v>135</v>
      </c>
      <c r="G605" s="23">
        <v>44907.634039351855</v>
      </c>
      <c r="H605" s="23">
        <v>45313</v>
      </c>
      <c r="I605" s="1" t="s">
        <v>136</v>
      </c>
      <c r="J605" s="24">
        <v>2207189041</v>
      </c>
      <c r="K605" s="24">
        <v>2054616504</v>
      </c>
      <c r="L605" s="24">
        <v>2061833037.0853269</v>
      </c>
      <c r="M605" s="24">
        <v>2207189041</v>
      </c>
      <c r="N605" s="25">
        <v>93.414428885999996</v>
      </c>
    </row>
    <row r="606" spans="2:14" x14ac:dyDescent="0.25">
      <c r="B606" s="22" t="s">
        <v>138</v>
      </c>
      <c r="C606" s="1" t="s">
        <v>184</v>
      </c>
      <c r="D606" s="1" t="s">
        <v>190</v>
      </c>
      <c r="E606" s="1" t="s">
        <v>134</v>
      </c>
      <c r="F606" s="1" t="s">
        <v>135</v>
      </c>
      <c r="G606" s="23">
        <v>44907.634050925924</v>
      </c>
      <c r="H606" s="23">
        <v>45313</v>
      </c>
      <c r="I606" s="1" t="s">
        <v>136</v>
      </c>
      <c r="J606" s="24">
        <v>2207189041</v>
      </c>
      <c r="K606" s="24">
        <v>2054616504</v>
      </c>
      <c r="L606" s="24">
        <v>2061833037.0853269</v>
      </c>
      <c r="M606" s="24">
        <v>2207189041</v>
      </c>
      <c r="N606" s="25">
        <v>93.414428885999996</v>
      </c>
    </row>
    <row r="607" spans="2:14" x14ac:dyDescent="0.25">
      <c r="B607" s="22" t="s">
        <v>138</v>
      </c>
      <c r="C607" s="1" t="s">
        <v>184</v>
      </c>
      <c r="D607" s="1" t="s">
        <v>190</v>
      </c>
      <c r="E607" s="1" t="s">
        <v>134</v>
      </c>
      <c r="F607" s="1" t="s">
        <v>135</v>
      </c>
      <c r="G607" s="23">
        <v>44907.634074074078</v>
      </c>
      <c r="H607" s="23">
        <v>45313</v>
      </c>
      <c r="I607" s="1" t="s">
        <v>136</v>
      </c>
      <c r="J607" s="24">
        <v>2207189041</v>
      </c>
      <c r="K607" s="24">
        <v>2054616504</v>
      </c>
      <c r="L607" s="24">
        <v>2061833037.0853269</v>
      </c>
      <c r="M607" s="24">
        <v>2207189041</v>
      </c>
      <c r="N607" s="25">
        <v>93.414428885999996</v>
      </c>
    </row>
    <row r="608" spans="2:14" x14ac:dyDescent="0.25">
      <c r="B608" s="22" t="s">
        <v>138</v>
      </c>
      <c r="C608" s="1" t="s">
        <v>184</v>
      </c>
      <c r="D608" s="1" t="s">
        <v>190</v>
      </c>
      <c r="E608" s="1" t="s">
        <v>134</v>
      </c>
      <c r="F608" s="1" t="s">
        <v>135</v>
      </c>
      <c r="G608" s="23">
        <v>44907.634085648147</v>
      </c>
      <c r="H608" s="23">
        <v>45313</v>
      </c>
      <c r="I608" s="1" t="s">
        <v>136</v>
      </c>
      <c r="J608" s="24">
        <v>2207189041</v>
      </c>
      <c r="K608" s="24">
        <v>2054616504</v>
      </c>
      <c r="L608" s="24">
        <v>2061833037.0853269</v>
      </c>
      <c r="M608" s="24">
        <v>2207189041</v>
      </c>
      <c r="N608" s="25">
        <v>93.414428885999996</v>
      </c>
    </row>
    <row r="609" spans="2:14" x14ac:dyDescent="0.25">
      <c r="B609" s="22" t="s">
        <v>138</v>
      </c>
      <c r="C609" s="1" t="s">
        <v>184</v>
      </c>
      <c r="D609" s="1" t="s">
        <v>190</v>
      </c>
      <c r="E609" s="1" t="s">
        <v>134</v>
      </c>
      <c r="F609" s="1" t="s">
        <v>135</v>
      </c>
      <c r="G609" s="23">
        <v>44907.634097222224</v>
      </c>
      <c r="H609" s="23">
        <v>45313</v>
      </c>
      <c r="I609" s="1" t="s">
        <v>136</v>
      </c>
      <c r="J609" s="24">
        <v>2207189041</v>
      </c>
      <c r="K609" s="24">
        <v>2054616504</v>
      </c>
      <c r="L609" s="24">
        <v>2061833037.0853269</v>
      </c>
      <c r="M609" s="24">
        <v>2207189041</v>
      </c>
      <c r="N609" s="25">
        <v>93.414428885999996</v>
      </c>
    </row>
    <row r="610" spans="2:14" x14ac:dyDescent="0.25">
      <c r="B610" s="22" t="s">
        <v>138</v>
      </c>
      <c r="C610" s="1" t="s">
        <v>184</v>
      </c>
      <c r="D610" s="1" t="s">
        <v>190</v>
      </c>
      <c r="E610" s="1" t="s">
        <v>134</v>
      </c>
      <c r="F610" s="1" t="s">
        <v>135</v>
      </c>
      <c r="G610" s="23">
        <v>44923.685474537036</v>
      </c>
      <c r="H610" s="23">
        <v>45303</v>
      </c>
      <c r="I610" s="1" t="s">
        <v>136</v>
      </c>
      <c r="J610" s="24">
        <v>1103219178</v>
      </c>
      <c r="K610" s="24">
        <v>1031865334</v>
      </c>
      <c r="L610" s="24">
        <v>1032436719.1273718</v>
      </c>
      <c r="M610" s="24">
        <v>1103219178</v>
      </c>
      <c r="N610" s="25">
        <v>93.584007576700003</v>
      </c>
    </row>
    <row r="611" spans="2:14" x14ac:dyDescent="0.25">
      <c r="B611" s="22" t="s">
        <v>138</v>
      </c>
      <c r="C611" s="1" t="s">
        <v>142</v>
      </c>
      <c r="D611" s="1" t="s">
        <v>190</v>
      </c>
      <c r="E611" s="1" t="s">
        <v>134</v>
      </c>
      <c r="F611" s="1" t="s">
        <v>135</v>
      </c>
      <c r="G611" s="23">
        <v>44313.546990740739</v>
      </c>
      <c r="H611" s="23">
        <v>45075</v>
      </c>
      <c r="I611" s="1" t="s">
        <v>136</v>
      </c>
      <c r="J611" s="24">
        <v>64233219</v>
      </c>
      <c r="K611" s="24">
        <v>55095630</v>
      </c>
      <c r="L611" s="24">
        <v>55317069.500633247</v>
      </c>
      <c r="M611" s="24">
        <v>64233219</v>
      </c>
      <c r="N611" s="25">
        <v>86.119099060899998</v>
      </c>
    </row>
    <row r="612" spans="2:14" x14ac:dyDescent="0.25">
      <c r="B612" s="22" t="s">
        <v>138</v>
      </c>
      <c r="C612" s="1" t="s">
        <v>142</v>
      </c>
      <c r="D612" s="1" t="s">
        <v>190</v>
      </c>
      <c r="E612" s="1" t="s">
        <v>134</v>
      </c>
      <c r="F612" s="1" t="s">
        <v>135</v>
      </c>
      <c r="G612" s="23">
        <v>44616.672071759262</v>
      </c>
      <c r="H612" s="23">
        <v>44939</v>
      </c>
      <c r="I612" s="1" t="s">
        <v>136</v>
      </c>
      <c r="J612" s="24">
        <v>53877399</v>
      </c>
      <c r="K612" s="24">
        <v>50116187</v>
      </c>
      <c r="L612" s="24">
        <v>50255700.45123595</v>
      </c>
      <c r="M612" s="24">
        <v>53877399</v>
      </c>
      <c r="N612" s="25">
        <v>93.277889029600004</v>
      </c>
    </row>
    <row r="613" spans="2:14" x14ac:dyDescent="0.25">
      <c r="B613" s="22" t="s">
        <v>138</v>
      </c>
      <c r="C613" s="1" t="s">
        <v>142</v>
      </c>
      <c r="D613" s="1" t="s">
        <v>190</v>
      </c>
      <c r="E613" s="1" t="s">
        <v>134</v>
      </c>
      <c r="F613" s="1" t="s">
        <v>135</v>
      </c>
      <c r="G613" s="23">
        <v>44792.547974537032</v>
      </c>
      <c r="H613" s="23">
        <v>45205</v>
      </c>
      <c r="I613" s="1" t="s">
        <v>136</v>
      </c>
      <c r="J613" s="24">
        <v>939471235</v>
      </c>
      <c r="K613" s="24">
        <v>867755435</v>
      </c>
      <c r="L613" s="24">
        <v>873709446.32236207</v>
      </c>
      <c r="M613" s="24">
        <v>939471235</v>
      </c>
      <c r="N613" s="25">
        <v>93.000127494300003</v>
      </c>
    </row>
    <row r="614" spans="2:14" x14ac:dyDescent="0.25">
      <c r="B614" s="22" t="s">
        <v>138</v>
      </c>
      <c r="C614" s="1" t="s">
        <v>142</v>
      </c>
      <c r="D614" s="1" t="s">
        <v>190</v>
      </c>
      <c r="E614" s="1" t="s">
        <v>134</v>
      </c>
      <c r="F614" s="1" t="s">
        <v>135</v>
      </c>
      <c r="G614" s="23">
        <v>44839.420219907399</v>
      </c>
      <c r="H614" s="23">
        <v>45559</v>
      </c>
      <c r="I614" s="1" t="s">
        <v>136</v>
      </c>
      <c r="J614" s="24">
        <v>50953207</v>
      </c>
      <c r="K614" s="24">
        <v>41678739</v>
      </c>
      <c r="L614" s="24">
        <v>42175447.450937815</v>
      </c>
      <c r="M614" s="24">
        <v>50953207</v>
      </c>
      <c r="N614" s="25">
        <v>82.772900734100006</v>
      </c>
    </row>
    <row r="615" spans="2:14" x14ac:dyDescent="0.25">
      <c r="B615" s="22" t="s">
        <v>138</v>
      </c>
      <c r="C615" s="1" t="s">
        <v>142</v>
      </c>
      <c r="D615" s="1" t="s">
        <v>190</v>
      </c>
      <c r="E615" s="1" t="s">
        <v>134</v>
      </c>
      <c r="F615" s="1" t="s">
        <v>135</v>
      </c>
      <c r="G615" s="23">
        <v>44901.38453703704</v>
      </c>
      <c r="H615" s="23">
        <v>45327</v>
      </c>
      <c r="I615" s="1" t="s">
        <v>136</v>
      </c>
      <c r="J615" s="24">
        <v>11112051</v>
      </c>
      <c r="K615" s="24">
        <v>9843513</v>
      </c>
      <c r="L615" s="24">
        <v>9840739.9070463609</v>
      </c>
      <c r="M615" s="24">
        <v>11112051</v>
      </c>
      <c r="N615" s="25">
        <v>88.559167943399999</v>
      </c>
    </row>
    <row r="616" spans="2:14" x14ac:dyDescent="0.25">
      <c r="B616" s="22" t="s">
        <v>138</v>
      </c>
      <c r="C616" s="1" t="s">
        <v>142</v>
      </c>
      <c r="D616" s="1" t="s">
        <v>190</v>
      </c>
      <c r="E616" s="1" t="s">
        <v>134</v>
      </c>
      <c r="F616" s="1" t="s">
        <v>135</v>
      </c>
      <c r="G616" s="23">
        <v>44907.448599537034</v>
      </c>
      <c r="H616" s="23">
        <v>45846</v>
      </c>
      <c r="I616" s="1" t="s">
        <v>136</v>
      </c>
      <c r="J616" s="24">
        <v>27839450</v>
      </c>
      <c r="K616" s="24">
        <v>21078266</v>
      </c>
      <c r="L616" s="24">
        <v>21062967.980230905</v>
      </c>
      <c r="M616" s="24">
        <v>27839450</v>
      </c>
      <c r="N616" s="25">
        <v>75.658707266999997</v>
      </c>
    </row>
    <row r="617" spans="2:14" x14ac:dyDescent="0.25">
      <c r="B617" s="22" t="s">
        <v>138</v>
      </c>
      <c r="C617" s="1" t="s">
        <v>142</v>
      </c>
      <c r="D617" s="1" t="s">
        <v>190</v>
      </c>
      <c r="E617" s="1" t="s">
        <v>134</v>
      </c>
      <c r="F617" s="1" t="s">
        <v>135</v>
      </c>
      <c r="G617" s="23">
        <v>44908.520671296297</v>
      </c>
      <c r="H617" s="23">
        <v>46225</v>
      </c>
      <c r="I617" s="1" t="s">
        <v>136</v>
      </c>
      <c r="J617" s="24">
        <v>255271233</v>
      </c>
      <c r="K617" s="24">
        <v>204740827</v>
      </c>
      <c r="L617" s="24">
        <v>205436696.60688818</v>
      </c>
      <c r="M617" s="24">
        <v>255271233</v>
      </c>
      <c r="N617" s="25">
        <v>80.477809501899998</v>
      </c>
    </row>
    <row r="618" spans="2:14" x14ac:dyDescent="0.25">
      <c r="B618" s="22" t="s">
        <v>138</v>
      </c>
      <c r="C618" s="1" t="s">
        <v>142</v>
      </c>
      <c r="D618" s="1" t="s">
        <v>190</v>
      </c>
      <c r="E618" s="1" t="s">
        <v>134</v>
      </c>
      <c r="F618" s="1" t="s">
        <v>135</v>
      </c>
      <c r="G618" s="23">
        <v>44916.637997685182</v>
      </c>
      <c r="H618" s="23">
        <v>45510</v>
      </c>
      <c r="I618" s="1" t="s">
        <v>136</v>
      </c>
      <c r="J618" s="24">
        <v>282589041</v>
      </c>
      <c r="K618" s="24">
        <v>260350204</v>
      </c>
      <c r="L618" s="24">
        <v>260730592.648541</v>
      </c>
      <c r="M618" s="24">
        <v>282589041</v>
      </c>
      <c r="N618" s="25">
        <v>92.264934169399993</v>
      </c>
    </row>
    <row r="619" spans="2:14" x14ac:dyDescent="0.25">
      <c r="B619" s="22" t="s">
        <v>138</v>
      </c>
      <c r="C619" s="1" t="s">
        <v>142</v>
      </c>
      <c r="D619" s="1" t="s">
        <v>190</v>
      </c>
      <c r="E619" s="1" t="s">
        <v>134</v>
      </c>
      <c r="F619" s="1" t="s">
        <v>135</v>
      </c>
      <c r="G619" s="23">
        <v>44916.639432870375</v>
      </c>
      <c r="H619" s="23">
        <v>45510</v>
      </c>
      <c r="I619" s="1" t="s">
        <v>136</v>
      </c>
      <c r="J619" s="24">
        <v>282589041</v>
      </c>
      <c r="K619" s="24">
        <v>260350204</v>
      </c>
      <c r="L619" s="24">
        <v>260730592.648541</v>
      </c>
      <c r="M619" s="24">
        <v>282589041</v>
      </c>
      <c r="N619" s="25">
        <v>92.264934169399993</v>
      </c>
    </row>
    <row r="620" spans="2:14" x14ac:dyDescent="0.25">
      <c r="B620" s="22" t="s">
        <v>179</v>
      </c>
      <c r="C620" s="1" t="s">
        <v>143</v>
      </c>
      <c r="D620" s="1" t="s">
        <v>190</v>
      </c>
      <c r="E620" s="1" t="s">
        <v>134</v>
      </c>
      <c r="F620" s="1" t="s">
        <v>135</v>
      </c>
      <c r="G620" s="23">
        <v>44049.411921296298</v>
      </c>
      <c r="H620" s="23">
        <v>44988</v>
      </c>
      <c r="I620" s="1" t="s">
        <v>136</v>
      </c>
      <c r="J620" s="24">
        <v>207868492</v>
      </c>
      <c r="K620" s="24">
        <v>168286447</v>
      </c>
      <c r="L620" s="24">
        <v>165336718.37727186</v>
      </c>
      <c r="M620" s="24">
        <v>207868492</v>
      </c>
      <c r="N620" s="25">
        <v>79.539095505299997</v>
      </c>
    </row>
    <row r="621" spans="2:14" x14ac:dyDescent="0.25">
      <c r="B621" s="22" t="s">
        <v>138</v>
      </c>
      <c r="C621" s="1" t="s">
        <v>143</v>
      </c>
      <c r="D621" s="1" t="s">
        <v>190</v>
      </c>
      <c r="E621" s="1" t="s">
        <v>134</v>
      </c>
      <c r="F621" s="1" t="s">
        <v>135</v>
      </c>
      <c r="G621" s="23">
        <v>44768.655381944445</v>
      </c>
      <c r="H621" s="23">
        <v>44946</v>
      </c>
      <c r="I621" s="1" t="s">
        <v>136</v>
      </c>
      <c r="J621" s="24">
        <v>526821917</v>
      </c>
      <c r="K621" s="24">
        <v>504243910</v>
      </c>
      <c r="L621" s="24">
        <v>511007511.70609778</v>
      </c>
      <c r="M621" s="24">
        <v>526821917</v>
      </c>
      <c r="N621" s="25">
        <v>96.998149700400006</v>
      </c>
    </row>
    <row r="622" spans="2:14" x14ac:dyDescent="0.25">
      <c r="B622" s="22" t="s">
        <v>138</v>
      </c>
      <c r="C622" s="1" t="s">
        <v>143</v>
      </c>
      <c r="D622" s="1" t="s">
        <v>190</v>
      </c>
      <c r="E622" s="1" t="s">
        <v>134</v>
      </c>
      <c r="F622" s="1" t="s">
        <v>135</v>
      </c>
      <c r="G622" s="23">
        <v>44768.659490740742</v>
      </c>
      <c r="H622" s="23">
        <v>44946</v>
      </c>
      <c r="I622" s="1" t="s">
        <v>136</v>
      </c>
      <c r="J622" s="24">
        <v>526821917</v>
      </c>
      <c r="K622" s="24">
        <v>504244091</v>
      </c>
      <c r="L622" s="24">
        <v>511007532.58757699</v>
      </c>
      <c r="M622" s="24">
        <v>526821917</v>
      </c>
      <c r="N622" s="25">
        <v>96.998153664100002</v>
      </c>
    </row>
    <row r="623" spans="2:14" x14ac:dyDescent="0.25">
      <c r="B623" s="22" t="s">
        <v>138</v>
      </c>
      <c r="C623" s="1" t="s">
        <v>143</v>
      </c>
      <c r="D623" s="1" t="s">
        <v>190</v>
      </c>
      <c r="E623" s="1" t="s">
        <v>134</v>
      </c>
      <c r="F623" s="1" t="s">
        <v>135</v>
      </c>
      <c r="G623" s="23">
        <v>44768.660462962966</v>
      </c>
      <c r="H623" s="23">
        <v>44946</v>
      </c>
      <c r="I623" s="1" t="s">
        <v>136</v>
      </c>
      <c r="J623" s="24">
        <v>526821917</v>
      </c>
      <c r="K623" s="24">
        <v>504243910</v>
      </c>
      <c r="L623" s="24">
        <v>511007511.70609778</v>
      </c>
      <c r="M623" s="24">
        <v>526821917</v>
      </c>
      <c r="N623" s="25">
        <v>96.998149700400006</v>
      </c>
    </row>
    <row r="624" spans="2:14" x14ac:dyDescent="0.25">
      <c r="B624" s="22" t="s">
        <v>138</v>
      </c>
      <c r="C624" s="1" t="s">
        <v>143</v>
      </c>
      <c r="D624" s="1" t="s">
        <v>190</v>
      </c>
      <c r="E624" s="1" t="s">
        <v>134</v>
      </c>
      <c r="F624" s="1" t="s">
        <v>135</v>
      </c>
      <c r="G624" s="23">
        <v>44768.660474537035</v>
      </c>
      <c r="H624" s="23">
        <v>44946</v>
      </c>
      <c r="I624" s="1" t="s">
        <v>136</v>
      </c>
      <c r="J624" s="24">
        <v>526821917</v>
      </c>
      <c r="K624" s="24">
        <v>504243910</v>
      </c>
      <c r="L624" s="24">
        <v>511007511.70609778</v>
      </c>
      <c r="M624" s="24">
        <v>526821917</v>
      </c>
      <c r="N624" s="25">
        <v>96.998149700400006</v>
      </c>
    </row>
    <row r="625" spans="2:14" x14ac:dyDescent="0.25">
      <c r="B625" s="22" t="s">
        <v>138</v>
      </c>
      <c r="C625" s="1" t="s">
        <v>143</v>
      </c>
      <c r="D625" s="1" t="s">
        <v>190</v>
      </c>
      <c r="E625" s="1" t="s">
        <v>134</v>
      </c>
      <c r="F625" s="1" t="s">
        <v>135</v>
      </c>
      <c r="G625" s="23">
        <v>44768.662280092598</v>
      </c>
      <c r="H625" s="23">
        <v>44946</v>
      </c>
      <c r="I625" s="1" t="s">
        <v>136</v>
      </c>
      <c r="J625" s="24">
        <v>526821917</v>
      </c>
      <c r="K625" s="24">
        <v>504244085</v>
      </c>
      <c r="L625" s="24">
        <v>511007531.89538205</v>
      </c>
      <c r="M625" s="24">
        <v>526821917</v>
      </c>
      <c r="N625" s="25">
        <v>96.998153532700002</v>
      </c>
    </row>
    <row r="626" spans="2:14" x14ac:dyDescent="0.25">
      <c r="B626" s="22" t="s">
        <v>138</v>
      </c>
      <c r="C626" s="1" t="s">
        <v>143</v>
      </c>
      <c r="D626" s="1" t="s">
        <v>190</v>
      </c>
      <c r="E626" s="1" t="s">
        <v>134</v>
      </c>
      <c r="F626" s="1" t="s">
        <v>135</v>
      </c>
      <c r="G626" s="23">
        <v>44768.663333333338</v>
      </c>
      <c r="H626" s="23">
        <v>44946</v>
      </c>
      <c r="I626" s="1" t="s">
        <v>136</v>
      </c>
      <c r="J626" s="24">
        <v>526821917</v>
      </c>
      <c r="K626" s="24">
        <v>504244085</v>
      </c>
      <c r="L626" s="24">
        <v>511007531.89538205</v>
      </c>
      <c r="M626" s="24">
        <v>526821917</v>
      </c>
      <c r="N626" s="25">
        <v>96.998153532700002</v>
      </c>
    </row>
    <row r="627" spans="2:14" x14ac:dyDescent="0.25">
      <c r="B627" s="22" t="s">
        <v>179</v>
      </c>
      <c r="C627" s="1" t="s">
        <v>143</v>
      </c>
      <c r="D627" s="1" t="s">
        <v>190</v>
      </c>
      <c r="E627" s="1" t="s">
        <v>134</v>
      </c>
      <c r="F627" s="1" t="s">
        <v>135</v>
      </c>
      <c r="G627" s="23">
        <v>44915.459398148152</v>
      </c>
      <c r="H627" s="23">
        <v>44988</v>
      </c>
      <c r="I627" s="1" t="s">
        <v>136</v>
      </c>
      <c r="J627" s="24">
        <v>17847671</v>
      </c>
      <c r="K627" s="24">
        <v>17507671</v>
      </c>
      <c r="L627" s="24">
        <v>17558486.355887275</v>
      </c>
      <c r="M627" s="24">
        <v>17847671</v>
      </c>
      <c r="N627" s="25">
        <v>98.379706550400002</v>
      </c>
    </row>
    <row r="628" spans="2:14" x14ac:dyDescent="0.25">
      <c r="B628" s="22" t="s">
        <v>138</v>
      </c>
      <c r="C628" s="1" t="s">
        <v>143</v>
      </c>
      <c r="D628" s="1" t="s">
        <v>190</v>
      </c>
      <c r="E628" s="1" t="s">
        <v>134</v>
      </c>
      <c r="F628" s="1" t="s">
        <v>135</v>
      </c>
      <c r="G628" s="23">
        <v>44923.71466435185</v>
      </c>
      <c r="H628" s="23">
        <v>44970</v>
      </c>
      <c r="I628" s="1" t="s">
        <v>136</v>
      </c>
      <c r="J628" s="24">
        <v>3078534256</v>
      </c>
      <c r="K628" s="24">
        <v>3056955999</v>
      </c>
      <c r="L628" s="24">
        <v>3058328804.4437566</v>
      </c>
      <c r="M628" s="24">
        <v>3078534256</v>
      </c>
      <c r="N628" s="25">
        <v>99.343666502399998</v>
      </c>
    </row>
    <row r="629" spans="2:14" x14ac:dyDescent="0.25">
      <c r="B629" s="22" t="s">
        <v>138</v>
      </c>
      <c r="C629" s="1" t="s">
        <v>144</v>
      </c>
      <c r="D629" s="1" t="s">
        <v>190</v>
      </c>
      <c r="E629" s="1" t="s">
        <v>134</v>
      </c>
      <c r="F629" s="1" t="s">
        <v>135</v>
      </c>
      <c r="G629" s="23">
        <v>44187.661041666666</v>
      </c>
      <c r="H629" s="23">
        <v>44977</v>
      </c>
      <c r="I629" s="1" t="s">
        <v>136</v>
      </c>
      <c r="J629" s="24">
        <v>2458630137</v>
      </c>
      <c r="K629" s="24">
        <v>2064708018</v>
      </c>
      <c r="L629" s="24">
        <v>2038921087.1039691</v>
      </c>
      <c r="M629" s="24">
        <v>2458630137</v>
      </c>
      <c r="N629" s="25">
        <v>82.929150522499995</v>
      </c>
    </row>
    <row r="630" spans="2:14" x14ac:dyDescent="0.25">
      <c r="B630" s="22" t="s">
        <v>132</v>
      </c>
      <c r="C630" s="1" t="s">
        <v>185</v>
      </c>
      <c r="D630" s="1" t="s">
        <v>189</v>
      </c>
      <c r="E630" s="1" t="s">
        <v>134</v>
      </c>
      <c r="F630" s="1" t="s">
        <v>135</v>
      </c>
      <c r="G630" s="23">
        <v>44362.694606481484</v>
      </c>
      <c r="H630" s="23">
        <v>47864</v>
      </c>
      <c r="I630" s="1" t="s">
        <v>136</v>
      </c>
      <c r="J630" s="24">
        <v>4596557942</v>
      </c>
      <c r="K630" s="24">
        <v>2583450254</v>
      </c>
      <c r="L630" s="24">
        <v>2579375897.6043119</v>
      </c>
      <c r="M630" s="24">
        <v>4596557942</v>
      </c>
      <c r="N630" s="25">
        <v>56.115378728000003</v>
      </c>
    </row>
    <row r="631" spans="2:14" x14ac:dyDescent="0.25">
      <c r="B631" s="22" t="s">
        <v>132</v>
      </c>
      <c r="C631" s="1" t="s">
        <v>185</v>
      </c>
      <c r="D631" s="1" t="s">
        <v>189</v>
      </c>
      <c r="E631" s="1" t="s">
        <v>134</v>
      </c>
      <c r="F631" s="1" t="s">
        <v>135</v>
      </c>
      <c r="G631" s="23">
        <v>44362.702094907407</v>
      </c>
      <c r="H631" s="23">
        <v>47864</v>
      </c>
      <c r="I631" s="1" t="s">
        <v>136</v>
      </c>
      <c r="J631" s="24">
        <v>1130145442</v>
      </c>
      <c r="K631" s="24">
        <v>635187151</v>
      </c>
      <c r="L631" s="24">
        <v>634185394.82367849</v>
      </c>
      <c r="M631" s="24">
        <v>1130145442</v>
      </c>
      <c r="N631" s="25">
        <v>56.1153787163</v>
      </c>
    </row>
    <row r="632" spans="2:14" x14ac:dyDescent="0.25">
      <c r="B632" s="22" t="s">
        <v>132</v>
      </c>
      <c r="C632" s="1" t="s">
        <v>185</v>
      </c>
      <c r="D632" s="1" t="s">
        <v>189</v>
      </c>
      <c r="E632" s="1" t="s">
        <v>134</v>
      </c>
      <c r="F632" s="1" t="s">
        <v>135</v>
      </c>
      <c r="G632" s="23">
        <v>44392.424907407411</v>
      </c>
      <c r="H632" s="23">
        <v>47864</v>
      </c>
      <c r="I632" s="1" t="s">
        <v>136</v>
      </c>
      <c r="J632" s="24">
        <v>1899404116</v>
      </c>
      <c r="K632" s="24">
        <v>1094913701</v>
      </c>
      <c r="L632" s="24">
        <v>1083651803.9277449</v>
      </c>
      <c r="M632" s="24">
        <v>1899404116</v>
      </c>
      <c r="N632" s="25">
        <v>57.0521983605</v>
      </c>
    </row>
    <row r="633" spans="2:14" x14ac:dyDescent="0.25">
      <c r="B633" s="22" t="s">
        <v>132</v>
      </c>
      <c r="C633" s="1" t="s">
        <v>185</v>
      </c>
      <c r="D633" s="1" t="s">
        <v>189</v>
      </c>
      <c r="E633" s="1" t="s">
        <v>134</v>
      </c>
      <c r="F633" s="1" t="s">
        <v>135</v>
      </c>
      <c r="G633" s="23">
        <v>44392.47896990741</v>
      </c>
      <c r="H633" s="23">
        <v>47864</v>
      </c>
      <c r="I633" s="1" t="s">
        <v>136</v>
      </c>
      <c r="J633" s="24">
        <v>3798808232</v>
      </c>
      <c r="K633" s="24">
        <v>2190185640</v>
      </c>
      <c r="L633" s="24">
        <v>2167620975.2707829</v>
      </c>
      <c r="M633" s="24">
        <v>3798808232</v>
      </c>
      <c r="N633" s="25">
        <v>57.060552754699998</v>
      </c>
    </row>
    <row r="634" spans="2:14" x14ac:dyDescent="0.25">
      <c r="B634" s="22" t="s">
        <v>132</v>
      </c>
      <c r="C634" s="1" t="s">
        <v>185</v>
      </c>
      <c r="D634" s="1" t="s">
        <v>189</v>
      </c>
      <c r="E634" s="1" t="s">
        <v>134</v>
      </c>
      <c r="F634" s="1" t="s">
        <v>135</v>
      </c>
      <c r="G634" s="23">
        <v>44427.808391203704</v>
      </c>
      <c r="H634" s="23">
        <v>47864</v>
      </c>
      <c r="I634" s="1" t="s">
        <v>136</v>
      </c>
      <c r="J634" s="24">
        <v>562902734</v>
      </c>
      <c r="K634" s="24">
        <v>324246576</v>
      </c>
      <c r="L634" s="24">
        <v>325261353.3870123</v>
      </c>
      <c r="M634" s="24">
        <v>562902734</v>
      </c>
      <c r="N634" s="25">
        <v>57.782869710999996</v>
      </c>
    </row>
    <row r="635" spans="2:14" x14ac:dyDescent="0.25">
      <c r="B635" s="22" t="s">
        <v>132</v>
      </c>
      <c r="C635" s="1" t="s">
        <v>185</v>
      </c>
      <c r="D635" s="1" t="s">
        <v>189</v>
      </c>
      <c r="E635" s="1" t="s">
        <v>134</v>
      </c>
      <c r="F635" s="1" t="s">
        <v>135</v>
      </c>
      <c r="G635" s="23">
        <v>44435.527106481481</v>
      </c>
      <c r="H635" s="23">
        <v>48075</v>
      </c>
      <c r="I635" s="1" t="s">
        <v>136</v>
      </c>
      <c r="J635" s="24">
        <v>11086027400</v>
      </c>
      <c r="K635" s="24">
        <v>6000000000</v>
      </c>
      <c r="L635" s="24">
        <v>6049982835.8842297</v>
      </c>
      <c r="M635" s="24">
        <v>11086027400</v>
      </c>
      <c r="N635" s="25">
        <v>54.573046029899999</v>
      </c>
    </row>
    <row r="636" spans="2:14" x14ac:dyDescent="0.25">
      <c r="B636" s="22" t="s">
        <v>132</v>
      </c>
      <c r="C636" s="1" t="s">
        <v>185</v>
      </c>
      <c r="D636" s="1" t="s">
        <v>189</v>
      </c>
      <c r="E636" s="1" t="s">
        <v>134</v>
      </c>
      <c r="F636" s="1" t="s">
        <v>135</v>
      </c>
      <c r="G636" s="23">
        <v>44508.428425925922</v>
      </c>
      <c r="H636" s="23">
        <v>47560</v>
      </c>
      <c r="I636" s="1" t="s">
        <v>136</v>
      </c>
      <c r="J636" s="24">
        <v>685849870</v>
      </c>
      <c r="K636" s="24">
        <v>415414793</v>
      </c>
      <c r="L636" s="24">
        <v>404288980.77907234</v>
      </c>
      <c r="M636" s="24">
        <v>685849870</v>
      </c>
      <c r="N636" s="25">
        <v>58.947154248099999</v>
      </c>
    </row>
    <row r="637" spans="2:14" x14ac:dyDescent="0.25">
      <c r="B637" s="22" t="s">
        <v>132</v>
      </c>
      <c r="C637" s="1" t="s">
        <v>185</v>
      </c>
      <c r="D637" s="1" t="s">
        <v>189</v>
      </c>
      <c r="E637" s="1" t="s">
        <v>134</v>
      </c>
      <c r="F637" s="1" t="s">
        <v>135</v>
      </c>
      <c r="G637" s="23">
        <v>44545.556203703702</v>
      </c>
      <c r="H637" s="23">
        <v>47864</v>
      </c>
      <c r="I637" s="1" t="s">
        <v>136</v>
      </c>
      <c r="J637" s="24">
        <v>18532808206</v>
      </c>
      <c r="K637" s="24">
        <v>10470083835</v>
      </c>
      <c r="L637" s="24">
        <v>10485628494.4993</v>
      </c>
      <c r="M637" s="24">
        <v>18532808206</v>
      </c>
      <c r="N637" s="25">
        <v>56.578735278300002</v>
      </c>
    </row>
    <row r="638" spans="2:14" x14ac:dyDescent="0.25">
      <c r="B638" s="22" t="s">
        <v>132</v>
      </c>
      <c r="C638" s="1" t="s">
        <v>185</v>
      </c>
      <c r="D638" s="1" t="s">
        <v>189</v>
      </c>
      <c r="E638" s="1" t="s">
        <v>134</v>
      </c>
      <c r="F638" s="1" t="s">
        <v>135</v>
      </c>
      <c r="G638" s="23">
        <v>44547.47152777778</v>
      </c>
      <c r="H638" s="23">
        <v>47864</v>
      </c>
      <c r="I638" s="1" t="s">
        <v>136</v>
      </c>
      <c r="J638" s="24">
        <v>18532808206</v>
      </c>
      <c r="K638" s="24">
        <v>10475152330</v>
      </c>
      <c r="L638" s="24">
        <v>10485752283.698999</v>
      </c>
      <c r="M638" s="24">
        <v>18532808206</v>
      </c>
      <c r="N638" s="25">
        <v>56.579403224499998</v>
      </c>
    </row>
    <row r="639" spans="2:14" x14ac:dyDescent="0.25">
      <c r="B639" s="22" t="s">
        <v>132</v>
      </c>
      <c r="C639" s="1" t="s">
        <v>185</v>
      </c>
      <c r="D639" s="1" t="s">
        <v>189</v>
      </c>
      <c r="E639" s="1" t="s">
        <v>134</v>
      </c>
      <c r="F639" s="1" t="s">
        <v>135</v>
      </c>
      <c r="G639" s="23">
        <v>44711.680914351848</v>
      </c>
      <c r="H639" s="23">
        <v>47560</v>
      </c>
      <c r="I639" s="1" t="s">
        <v>136</v>
      </c>
      <c r="J639" s="24">
        <v>195736992</v>
      </c>
      <c r="K639" s="24">
        <v>125107231</v>
      </c>
      <c r="L639" s="24">
        <v>121919131.56573322</v>
      </c>
      <c r="M639" s="24">
        <v>195736992</v>
      </c>
      <c r="N639" s="25">
        <v>62.287220376699999</v>
      </c>
    </row>
    <row r="640" spans="2:14" x14ac:dyDescent="0.25">
      <c r="B640" s="22" t="s">
        <v>132</v>
      </c>
      <c r="C640" s="1" t="s">
        <v>185</v>
      </c>
      <c r="D640" s="1" t="s">
        <v>189</v>
      </c>
      <c r="E640" s="1" t="s">
        <v>134</v>
      </c>
      <c r="F640" s="1" t="s">
        <v>135</v>
      </c>
      <c r="G640" s="23">
        <v>44734.570277777777</v>
      </c>
      <c r="H640" s="23">
        <v>47833</v>
      </c>
      <c r="I640" s="1" t="s">
        <v>136</v>
      </c>
      <c r="J640" s="24">
        <v>740315080</v>
      </c>
      <c r="K640" s="24">
        <v>387189042</v>
      </c>
      <c r="L640" s="24">
        <v>379398212.34026533</v>
      </c>
      <c r="M640" s="24">
        <v>740315080</v>
      </c>
      <c r="N640" s="25">
        <v>51.2482080387</v>
      </c>
    </row>
    <row r="641" spans="2:14" x14ac:dyDescent="0.25">
      <c r="B641" s="22" t="s">
        <v>132</v>
      </c>
      <c r="C641" s="1" t="s">
        <v>185</v>
      </c>
      <c r="D641" s="1" t="s">
        <v>189</v>
      </c>
      <c r="E641" s="1" t="s">
        <v>134</v>
      </c>
      <c r="F641" s="1" t="s">
        <v>135</v>
      </c>
      <c r="G641" s="23">
        <v>44795.502314814818</v>
      </c>
      <c r="H641" s="23">
        <v>47560</v>
      </c>
      <c r="I641" s="1" t="s">
        <v>136</v>
      </c>
      <c r="J641" s="24">
        <v>98300048</v>
      </c>
      <c r="K641" s="24">
        <v>51938957</v>
      </c>
      <c r="L641" s="24">
        <v>51087837.612273939</v>
      </c>
      <c r="M641" s="24">
        <v>98300048</v>
      </c>
      <c r="N641" s="25">
        <v>51.9713251943</v>
      </c>
    </row>
    <row r="642" spans="2:14" x14ac:dyDescent="0.25">
      <c r="B642" s="22" t="s">
        <v>132</v>
      </c>
      <c r="C642" s="1" t="s">
        <v>145</v>
      </c>
      <c r="D642" s="1" t="s">
        <v>190</v>
      </c>
      <c r="E642" s="1"/>
      <c r="F642" s="1" t="s">
        <v>135</v>
      </c>
      <c r="G642" s="23">
        <v>44596.477453703708</v>
      </c>
      <c r="H642" s="23">
        <v>46365</v>
      </c>
      <c r="I642" s="1" t="s">
        <v>136</v>
      </c>
      <c r="J642" s="24">
        <v>3000000005</v>
      </c>
      <c r="K642" s="24">
        <v>2057391999</v>
      </c>
      <c r="L642" s="24">
        <v>2034674098.9078493</v>
      </c>
      <c r="M642" s="24">
        <v>3000000005</v>
      </c>
      <c r="N642" s="25">
        <v>67.822469850600001</v>
      </c>
    </row>
    <row r="643" spans="2:14" x14ac:dyDescent="0.25">
      <c r="B643" s="22" t="s">
        <v>132</v>
      </c>
      <c r="C643" s="1" t="s">
        <v>145</v>
      </c>
      <c r="D643" s="1" t="s">
        <v>190</v>
      </c>
      <c r="E643" s="1"/>
      <c r="F643" s="1" t="s">
        <v>135</v>
      </c>
      <c r="G643" s="23">
        <v>44818.381099537044</v>
      </c>
      <c r="H643" s="23">
        <v>46482</v>
      </c>
      <c r="I643" s="1" t="s">
        <v>136</v>
      </c>
      <c r="J643" s="24">
        <v>220773419</v>
      </c>
      <c r="K643" s="24">
        <v>146927707</v>
      </c>
      <c r="L643" s="24">
        <v>147734744.03113565</v>
      </c>
      <c r="M643" s="24">
        <v>220773419</v>
      </c>
      <c r="N643" s="25">
        <v>66.916907252800002</v>
      </c>
    </row>
    <row r="644" spans="2:14" x14ac:dyDescent="0.25">
      <c r="B644" s="22" t="s">
        <v>132</v>
      </c>
      <c r="C644" s="1" t="s">
        <v>146</v>
      </c>
      <c r="D644" s="1" t="s">
        <v>190</v>
      </c>
      <c r="E644" s="1" t="s">
        <v>134</v>
      </c>
      <c r="F644" s="1" t="s">
        <v>135</v>
      </c>
      <c r="G644" s="23">
        <v>43677.491273148145</v>
      </c>
      <c r="H644" s="23">
        <v>46210</v>
      </c>
      <c r="I644" s="1" t="s">
        <v>136</v>
      </c>
      <c r="J644" s="24">
        <v>3448809244</v>
      </c>
      <c r="K644" s="24">
        <v>1756540140</v>
      </c>
      <c r="L644" s="24">
        <v>1796610837.3194628</v>
      </c>
      <c r="M644" s="24">
        <v>3448809244</v>
      </c>
      <c r="N644" s="25">
        <v>52.093656395899998</v>
      </c>
    </row>
    <row r="645" spans="2:14" x14ac:dyDescent="0.25">
      <c r="B645" s="22" t="s">
        <v>132</v>
      </c>
      <c r="C645" s="1" t="s">
        <v>146</v>
      </c>
      <c r="D645" s="1" t="s">
        <v>190</v>
      </c>
      <c r="E645" s="1" t="s">
        <v>134</v>
      </c>
      <c r="F645" s="1" t="s">
        <v>135</v>
      </c>
      <c r="G645" s="23">
        <v>43684.542152777773</v>
      </c>
      <c r="H645" s="23">
        <v>45825</v>
      </c>
      <c r="I645" s="1" t="s">
        <v>136</v>
      </c>
      <c r="J645" s="24">
        <v>251538072</v>
      </c>
      <c r="K645" s="24">
        <v>140763586</v>
      </c>
      <c r="L645" s="24">
        <v>138846509.89087847</v>
      </c>
      <c r="M645" s="24">
        <v>251538072</v>
      </c>
      <c r="N645" s="25">
        <v>55.199003787700001</v>
      </c>
    </row>
    <row r="646" spans="2:14" x14ac:dyDescent="0.25">
      <c r="B646" s="22" t="s">
        <v>132</v>
      </c>
      <c r="C646" s="1" t="s">
        <v>146</v>
      </c>
      <c r="D646" s="1" t="s">
        <v>190</v>
      </c>
      <c r="E646" s="1" t="s">
        <v>134</v>
      </c>
      <c r="F646" s="1" t="s">
        <v>135</v>
      </c>
      <c r="G646" s="23">
        <v>43685.62899305555</v>
      </c>
      <c r="H646" s="23">
        <v>45825</v>
      </c>
      <c r="I646" s="1" t="s">
        <v>136</v>
      </c>
      <c r="J646" s="24">
        <v>105718912</v>
      </c>
      <c r="K646" s="24">
        <v>59183360</v>
      </c>
      <c r="L646" s="24">
        <v>58355825.044433706</v>
      </c>
      <c r="M646" s="24">
        <v>105718912</v>
      </c>
      <c r="N646" s="25">
        <v>55.199040493799998</v>
      </c>
    </row>
    <row r="647" spans="2:14" x14ac:dyDescent="0.25">
      <c r="B647" s="22" t="s">
        <v>132</v>
      </c>
      <c r="C647" s="1" t="s">
        <v>146</v>
      </c>
      <c r="D647" s="1" t="s">
        <v>190</v>
      </c>
      <c r="E647" s="1" t="s">
        <v>134</v>
      </c>
      <c r="F647" s="1" t="s">
        <v>135</v>
      </c>
      <c r="G647" s="23">
        <v>43685.674340277779</v>
      </c>
      <c r="H647" s="23">
        <v>45825</v>
      </c>
      <c r="I647" s="1" t="s">
        <v>136</v>
      </c>
      <c r="J647" s="24">
        <v>1483710136</v>
      </c>
      <c r="K647" s="24">
        <v>830607798</v>
      </c>
      <c r="L647" s="24">
        <v>818993817.68541086</v>
      </c>
      <c r="M647" s="24">
        <v>1483710136</v>
      </c>
      <c r="N647" s="25">
        <v>55.199044463900002</v>
      </c>
    </row>
    <row r="648" spans="2:14" x14ac:dyDescent="0.25">
      <c r="B648" s="22" t="s">
        <v>132</v>
      </c>
      <c r="C648" s="1" t="s">
        <v>146</v>
      </c>
      <c r="D648" s="1" t="s">
        <v>190</v>
      </c>
      <c r="E648" s="1" t="s">
        <v>134</v>
      </c>
      <c r="F648" s="1" t="s">
        <v>135</v>
      </c>
      <c r="G648" s="23">
        <v>43704.64335648148</v>
      </c>
      <c r="H648" s="23">
        <v>45097</v>
      </c>
      <c r="I648" s="1" t="s">
        <v>136</v>
      </c>
      <c r="J648" s="24">
        <v>75928768</v>
      </c>
      <c r="K648" s="24">
        <v>51621917</v>
      </c>
      <c r="L648" s="24">
        <v>50268953.631206855</v>
      </c>
      <c r="M648" s="24">
        <v>75928768</v>
      </c>
      <c r="N648" s="25">
        <v>66.205411934500006</v>
      </c>
    </row>
    <row r="649" spans="2:14" x14ac:dyDescent="0.25">
      <c r="B649" s="22" t="s">
        <v>132</v>
      </c>
      <c r="C649" s="1" t="s">
        <v>146</v>
      </c>
      <c r="D649" s="1" t="s">
        <v>190</v>
      </c>
      <c r="E649" s="1" t="s">
        <v>134</v>
      </c>
      <c r="F649" s="1" t="s">
        <v>135</v>
      </c>
      <c r="G649" s="23">
        <v>43710.640462962961</v>
      </c>
      <c r="H649" s="23">
        <v>45825</v>
      </c>
      <c r="I649" s="1" t="s">
        <v>136</v>
      </c>
      <c r="J649" s="24">
        <v>2460698640</v>
      </c>
      <c r="K649" s="24">
        <v>1390241908</v>
      </c>
      <c r="L649" s="24">
        <v>1358268922.2541173</v>
      </c>
      <c r="M649" s="24">
        <v>2460698640</v>
      </c>
      <c r="N649" s="25">
        <v>55.198507455399998</v>
      </c>
    </row>
    <row r="650" spans="2:14" x14ac:dyDescent="0.25">
      <c r="B650" s="22" t="s">
        <v>132</v>
      </c>
      <c r="C650" s="1" t="s">
        <v>146</v>
      </c>
      <c r="D650" s="1" t="s">
        <v>190</v>
      </c>
      <c r="E650" s="1" t="s">
        <v>134</v>
      </c>
      <c r="F650" s="1" t="s">
        <v>135</v>
      </c>
      <c r="G650" s="23">
        <v>43726.617939814816</v>
      </c>
      <c r="H650" s="23">
        <v>45097</v>
      </c>
      <c r="I650" s="1" t="s">
        <v>136</v>
      </c>
      <c r="J650" s="24">
        <v>45557264</v>
      </c>
      <c r="K650" s="24">
        <v>31208218</v>
      </c>
      <c r="L650" s="24">
        <v>30161593.272520628</v>
      </c>
      <c r="M650" s="24">
        <v>45557264</v>
      </c>
      <c r="N650" s="25">
        <v>66.205892593800002</v>
      </c>
    </row>
    <row r="651" spans="2:14" x14ac:dyDescent="0.25">
      <c r="B651" s="22" t="s">
        <v>132</v>
      </c>
      <c r="C651" s="1" t="s">
        <v>146</v>
      </c>
      <c r="D651" s="1" t="s">
        <v>190</v>
      </c>
      <c r="E651" s="1" t="s">
        <v>134</v>
      </c>
      <c r="F651" s="1" t="s">
        <v>135</v>
      </c>
      <c r="G651" s="23">
        <v>43782.630613425928</v>
      </c>
      <c r="H651" s="23">
        <v>45603</v>
      </c>
      <c r="I651" s="1" t="s">
        <v>136</v>
      </c>
      <c r="J651" s="24">
        <v>46804112</v>
      </c>
      <c r="K651" s="24">
        <v>28854767</v>
      </c>
      <c r="L651" s="24">
        <v>29074815.228350025</v>
      </c>
      <c r="M651" s="24">
        <v>46804112</v>
      </c>
      <c r="N651" s="25">
        <v>62.120215481000002</v>
      </c>
    </row>
    <row r="652" spans="2:14" x14ac:dyDescent="0.25">
      <c r="B652" s="22" t="s">
        <v>132</v>
      </c>
      <c r="C652" s="1" t="s">
        <v>146</v>
      </c>
      <c r="D652" s="1" t="s">
        <v>190</v>
      </c>
      <c r="E652" s="1" t="s">
        <v>134</v>
      </c>
      <c r="F652" s="1" t="s">
        <v>135</v>
      </c>
      <c r="G652" s="23">
        <v>43816.555717592593</v>
      </c>
      <c r="H652" s="23">
        <v>45097</v>
      </c>
      <c r="I652" s="1" t="s">
        <v>136</v>
      </c>
      <c r="J652" s="24">
        <v>37154110</v>
      </c>
      <c r="K652" s="24">
        <v>26455446</v>
      </c>
      <c r="L652" s="24">
        <v>25209067.581758082</v>
      </c>
      <c r="M652" s="24">
        <v>37154110</v>
      </c>
      <c r="N652" s="25">
        <v>67.850010622699997</v>
      </c>
    </row>
    <row r="653" spans="2:14" x14ac:dyDescent="0.25">
      <c r="B653" s="22" t="s">
        <v>132</v>
      </c>
      <c r="C653" s="1" t="s">
        <v>146</v>
      </c>
      <c r="D653" s="1" t="s">
        <v>190</v>
      </c>
      <c r="E653" s="1" t="s">
        <v>134</v>
      </c>
      <c r="F653" s="1" t="s">
        <v>135</v>
      </c>
      <c r="G653" s="23">
        <v>43829.527013888888</v>
      </c>
      <c r="H653" s="23">
        <v>45603</v>
      </c>
      <c r="I653" s="1" t="s">
        <v>136</v>
      </c>
      <c r="J653" s="24">
        <v>927724318</v>
      </c>
      <c r="K653" s="24">
        <v>570311920</v>
      </c>
      <c r="L653" s="24">
        <v>571344495.18312156</v>
      </c>
      <c r="M653" s="24">
        <v>927724318</v>
      </c>
      <c r="N653" s="25">
        <v>61.585590039800003</v>
      </c>
    </row>
    <row r="654" spans="2:14" x14ac:dyDescent="0.25">
      <c r="B654" s="22" t="s">
        <v>132</v>
      </c>
      <c r="C654" s="1" t="s">
        <v>146</v>
      </c>
      <c r="D654" s="1" t="s">
        <v>190</v>
      </c>
      <c r="E654" s="1" t="s">
        <v>134</v>
      </c>
      <c r="F654" s="1" t="s">
        <v>135</v>
      </c>
      <c r="G654" s="23">
        <v>43913.648206018523</v>
      </c>
      <c r="H654" s="23">
        <v>45603</v>
      </c>
      <c r="I654" s="1" t="s">
        <v>136</v>
      </c>
      <c r="J654" s="24">
        <v>98312470</v>
      </c>
      <c r="K654" s="24">
        <v>61502875</v>
      </c>
      <c r="L654" s="24">
        <v>61767627.820048057</v>
      </c>
      <c r="M654" s="24">
        <v>98312470</v>
      </c>
      <c r="N654" s="25">
        <v>62.827866922699997</v>
      </c>
    </row>
    <row r="655" spans="2:14" x14ac:dyDescent="0.25">
      <c r="B655" s="22" t="s">
        <v>132</v>
      </c>
      <c r="C655" s="1" t="s">
        <v>146</v>
      </c>
      <c r="D655" s="1" t="s">
        <v>190</v>
      </c>
      <c r="E655" s="1" t="s">
        <v>134</v>
      </c>
      <c r="F655" s="1" t="s">
        <v>135</v>
      </c>
      <c r="G655" s="23">
        <v>43913.702974537038</v>
      </c>
      <c r="H655" s="23">
        <v>45603</v>
      </c>
      <c r="I655" s="1" t="s">
        <v>136</v>
      </c>
      <c r="J655" s="24">
        <v>85204140</v>
      </c>
      <c r="K655" s="24">
        <v>53302492</v>
      </c>
      <c r="L655" s="24">
        <v>53531942.28730201</v>
      </c>
      <c r="M655" s="24">
        <v>85204140</v>
      </c>
      <c r="N655" s="25">
        <v>62.827865274300002</v>
      </c>
    </row>
    <row r="656" spans="2:14" x14ac:dyDescent="0.25">
      <c r="B656" s="22" t="s">
        <v>132</v>
      </c>
      <c r="C656" s="1" t="s">
        <v>146</v>
      </c>
      <c r="D656" s="1" t="s">
        <v>190</v>
      </c>
      <c r="E656" s="1" t="s">
        <v>134</v>
      </c>
      <c r="F656" s="1" t="s">
        <v>135</v>
      </c>
      <c r="G656" s="23">
        <v>44144.627905092595</v>
      </c>
      <c r="H656" s="23">
        <v>45825</v>
      </c>
      <c r="I656" s="1" t="s">
        <v>136</v>
      </c>
      <c r="J656" s="24">
        <v>66053427</v>
      </c>
      <c r="K656" s="24">
        <v>42095287</v>
      </c>
      <c r="L656" s="24">
        <v>40997587.208403744</v>
      </c>
      <c r="M656" s="24">
        <v>66053427</v>
      </c>
      <c r="N656" s="25">
        <v>62.0673128866</v>
      </c>
    </row>
    <row r="657" spans="2:14" x14ac:dyDescent="0.25">
      <c r="B657" s="22" t="s">
        <v>132</v>
      </c>
      <c r="C657" s="1" t="s">
        <v>146</v>
      </c>
      <c r="D657" s="1" t="s">
        <v>190</v>
      </c>
      <c r="E657" s="1" t="s">
        <v>134</v>
      </c>
      <c r="F657" s="1" t="s">
        <v>135</v>
      </c>
      <c r="G657" s="23">
        <v>44147.460891203707</v>
      </c>
      <c r="H657" s="23">
        <v>45456</v>
      </c>
      <c r="I657" s="1" t="s">
        <v>136</v>
      </c>
      <c r="J657" s="24">
        <v>3511945480</v>
      </c>
      <c r="K657" s="24">
        <v>2440000000</v>
      </c>
      <c r="L657" s="24">
        <v>2477546585.1925025</v>
      </c>
      <c r="M657" s="24">
        <v>3511945480</v>
      </c>
      <c r="N657" s="25">
        <v>70.5462712705</v>
      </c>
    </row>
    <row r="658" spans="2:14" x14ac:dyDescent="0.25">
      <c r="B658" s="22" t="s">
        <v>132</v>
      </c>
      <c r="C658" s="1" t="s">
        <v>146</v>
      </c>
      <c r="D658" s="1" t="s">
        <v>190</v>
      </c>
      <c r="E658" s="1" t="s">
        <v>134</v>
      </c>
      <c r="F658" s="1" t="s">
        <v>135</v>
      </c>
      <c r="G658" s="23">
        <v>44151.478136574071</v>
      </c>
      <c r="H658" s="23">
        <v>45244</v>
      </c>
      <c r="I658" s="1" t="s">
        <v>136</v>
      </c>
      <c r="J658" s="24">
        <v>2120574248</v>
      </c>
      <c r="K658" s="24">
        <v>1560000000</v>
      </c>
      <c r="L658" s="24">
        <v>1583421225.8153858</v>
      </c>
      <c r="M658" s="24">
        <v>2120574248</v>
      </c>
      <c r="N658" s="25">
        <v>74.669454621</v>
      </c>
    </row>
    <row r="659" spans="2:14" x14ac:dyDescent="0.25">
      <c r="B659" s="22" t="s">
        <v>132</v>
      </c>
      <c r="C659" s="1" t="s">
        <v>146</v>
      </c>
      <c r="D659" s="1" t="s">
        <v>190</v>
      </c>
      <c r="E659" s="1" t="s">
        <v>134</v>
      </c>
      <c r="F659" s="1" t="s">
        <v>135</v>
      </c>
      <c r="G659" s="23">
        <v>44301.638032407405</v>
      </c>
      <c r="H659" s="23">
        <v>45911</v>
      </c>
      <c r="I659" s="1" t="s">
        <v>136</v>
      </c>
      <c r="J659" s="24">
        <v>3768150684.9425001</v>
      </c>
      <c r="K659" s="24">
        <v>2500000000</v>
      </c>
      <c r="L659" s="24">
        <v>2512314317.9314961</v>
      </c>
      <c r="M659" s="24">
        <v>3768150684.9425001</v>
      </c>
      <c r="N659" s="25">
        <v>66.672342164300005</v>
      </c>
    </row>
    <row r="660" spans="2:14" x14ac:dyDescent="0.25">
      <c r="B660" s="22" t="s">
        <v>132</v>
      </c>
      <c r="C660" s="1" t="s">
        <v>146</v>
      </c>
      <c r="D660" s="1" t="s">
        <v>190</v>
      </c>
      <c r="E660" s="1" t="s">
        <v>134</v>
      </c>
      <c r="F660" s="1" t="s">
        <v>135</v>
      </c>
      <c r="G660" s="23">
        <v>44301.638738425929</v>
      </c>
      <c r="H660" s="23">
        <v>46170</v>
      </c>
      <c r="I660" s="1" t="s">
        <v>136</v>
      </c>
      <c r="J660" s="24">
        <v>4004160958.9074998</v>
      </c>
      <c r="K660" s="24">
        <v>2500000001</v>
      </c>
      <c r="L660" s="24">
        <v>2512600081.2033558</v>
      </c>
      <c r="M660" s="24">
        <v>4004160958.9074998</v>
      </c>
      <c r="N660" s="25">
        <v>62.749727270900003</v>
      </c>
    </row>
    <row r="661" spans="2:14" x14ac:dyDescent="0.25">
      <c r="B661" s="22" t="s">
        <v>132</v>
      </c>
      <c r="C661" s="1" t="s">
        <v>146</v>
      </c>
      <c r="D661" s="1" t="s">
        <v>190</v>
      </c>
      <c r="E661" s="1" t="s">
        <v>134</v>
      </c>
      <c r="F661" s="1" t="s">
        <v>135</v>
      </c>
      <c r="G661" s="23">
        <v>44334.689317129625</v>
      </c>
      <c r="H661" s="23">
        <v>45547</v>
      </c>
      <c r="I661" s="1" t="s">
        <v>136</v>
      </c>
      <c r="J661" s="24">
        <v>1475285589.037416</v>
      </c>
      <c r="K661" s="24">
        <v>1085596875</v>
      </c>
      <c r="L661" s="24">
        <v>1071131763.0166283</v>
      </c>
      <c r="M661" s="24">
        <v>1475285589.037416</v>
      </c>
      <c r="N661" s="25">
        <v>72.605044811400006</v>
      </c>
    </row>
    <row r="662" spans="2:14" x14ac:dyDescent="0.25">
      <c r="B662" s="22" t="s">
        <v>132</v>
      </c>
      <c r="C662" s="1" t="s">
        <v>146</v>
      </c>
      <c r="D662" s="1" t="s">
        <v>190</v>
      </c>
      <c r="E662" s="1" t="s">
        <v>134</v>
      </c>
      <c r="F662" s="1" t="s">
        <v>135</v>
      </c>
      <c r="G662" s="23">
        <v>44335.664837962962</v>
      </c>
      <c r="H662" s="23">
        <v>45183</v>
      </c>
      <c r="I662" s="1" t="s">
        <v>136</v>
      </c>
      <c r="J662" s="24">
        <v>1986043013.70208</v>
      </c>
      <c r="K662" s="24">
        <v>1602073261</v>
      </c>
      <c r="L662" s="24">
        <v>1581205866.5517578</v>
      </c>
      <c r="M662" s="24">
        <v>1986043013.70208</v>
      </c>
      <c r="N662" s="25">
        <v>79.615892286499999</v>
      </c>
    </row>
    <row r="663" spans="2:14" x14ac:dyDescent="0.25">
      <c r="B663" s="22" t="s">
        <v>132</v>
      </c>
      <c r="C663" s="1" t="s">
        <v>146</v>
      </c>
      <c r="D663" s="1" t="s">
        <v>190</v>
      </c>
      <c r="E663" s="1" t="s">
        <v>134</v>
      </c>
      <c r="F663" s="1" t="s">
        <v>135</v>
      </c>
      <c r="G663" s="23">
        <v>44404.487430555557</v>
      </c>
      <c r="H663" s="23">
        <v>45951</v>
      </c>
      <c r="I663" s="1" t="s">
        <v>136</v>
      </c>
      <c r="J663" s="24">
        <v>4462232883</v>
      </c>
      <c r="K663" s="24">
        <v>3000000000</v>
      </c>
      <c r="L663" s="24">
        <v>3063092181.9131832</v>
      </c>
      <c r="M663" s="24">
        <v>4462232883</v>
      </c>
      <c r="N663" s="25">
        <v>68.644830115900007</v>
      </c>
    </row>
    <row r="664" spans="2:14" x14ac:dyDescent="0.25">
      <c r="B664" s="22" t="s">
        <v>132</v>
      </c>
      <c r="C664" s="1" t="s">
        <v>146</v>
      </c>
      <c r="D664" s="1" t="s">
        <v>190</v>
      </c>
      <c r="E664" s="1" t="s">
        <v>134</v>
      </c>
      <c r="F664" s="1" t="s">
        <v>135</v>
      </c>
      <c r="G664" s="23">
        <v>44404.489305555559</v>
      </c>
      <c r="H664" s="23">
        <v>45982</v>
      </c>
      <c r="I664" s="1" t="s">
        <v>136</v>
      </c>
      <c r="J664" s="24">
        <v>4491534253</v>
      </c>
      <c r="K664" s="24">
        <v>3000000000</v>
      </c>
      <c r="L664" s="24">
        <v>3063168027.5656719</v>
      </c>
      <c r="M664" s="24">
        <v>4491534253</v>
      </c>
      <c r="N664" s="25">
        <v>68.198701268299999</v>
      </c>
    </row>
    <row r="665" spans="2:14" x14ac:dyDescent="0.25">
      <c r="B665" s="22" t="s">
        <v>132</v>
      </c>
      <c r="C665" s="1" t="s">
        <v>146</v>
      </c>
      <c r="D665" s="1" t="s">
        <v>190</v>
      </c>
      <c r="E665" s="1" t="s">
        <v>134</v>
      </c>
      <c r="F665" s="1" t="s">
        <v>135</v>
      </c>
      <c r="G665" s="23">
        <v>44404.493090277778</v>
      </c>
      <c r="H665" s="23">
        <v>46346</v>
      </c>
      <c r="I665" s="1" t="s">
        <v>136</v>
      </c>
      <c r="J665" s="24">
        <v>4062910951</v>
      </c>
      <c r="K665" s="24">
        <v>2500000000</v>
      </c>
      <c r="L665" s="24">
        <v>2553765580.0913181</v>
      </c>
      <c r="M665" s="24">
        <v>4062910951</v>
      </c>
      <c r="N665" s="25">
        <v>62.8555636806</v>
      </c>
    </row>
    <row r="666" spans="2:14" x14ac:dyDescent="0.25">
      <c r="B666" s="22" t="s">
        <v>132</v>
      </c>
      <c r="C666" s="1" t="s">
        <v>146</v>
      </c>
      <c r="D666" s="1" t="s">
        <v>190</v>
      </c>
      <c r="E666" s="1" t="s">
        <v>134</v>
      </c>
      <c r="F666" s="1" t="s">
        <v>135</v>
      </c>
      <c r="G666" s="23">
        <v>44425.526388888888</v>
      </c>
      <c r="H666" s="23">
        <v>45006</v>
      </c>
      <c r="I666" s="1" t="s">
        <v>136</v>
      </c>
      <c r="J666" s="24">
        <v>35659317</v>
      </c>
      <c r="K666" s="24">
        <v>30048288</v>
      </c>
      <c r="L666" s="24">
        <v>30443821.262247398</v>
      </c>
      <c r="M666" s="24">
        <v>35659317</v>
      </c>
      <c r="N666" s="25">
        <v>85.374100861900004</v>
      </c>
    </row>
    <row r="667" spans="2:14" x14ac:dyDescent="0.25">
      <c r="B667" s="22" t="s">
        <v>132</v>
      </c>
      <c r="C667" s="1" t="s">
        <v>146</v>
      </c>
      <c r="D667" s="1" t="s">
        <v>190</v>
      </c>
      <c r="E667" s="1" t="s">
        <v>134</v>
      </c>
      <c r="F667" s="1" t="s">
        <v>135</v>
      </c>
      <c r="G667" s="23">
        <v>44425.530520833338</v>
      </c>
      <c r="H667" s="23">
        <v>45363</v>
      </c>
      <c r="I667" s="1" t="s">
        <v>136</v>
      </c>
      <c r="J667" s="24">
        <v>67527333</v>
      </c>
      <c r="K667" s="24">
        <v>50630480</v>
      </c>
      <c r="L667" s="24">
        <v>51462463.334929615</v>
      </c>
      <c r="M667" s="24">
        <v>67527333</v>
      </c>
      <c r="N667" s="25">
        <v>76.209826523000004</v>
      </c>
    </row>
    <row r="668" spans="2:14" x14ac:dyDescent="0.25">
      <c r="B668" s="22" t="s">
        <v>132</v>
      </c>
      <c r="C668" s="1" t="s">
        <v>146</v>
      </c>
      <c r="D668" s="1" t="s">
        <v>190</v>
      </c>
      <c r="E668" s="1" t="s">
        <v>134</v>
      </c>
      <c r="F668" s="1" t="s">
        <v>135</v>
      </c>
      <c r="G668" s="23">
        <v>44425.535324074073</v>
      </c>
      <c r="H668" s="23">
        <v>45603</v>
      </c>
      <c r="I668" s="1" t="s">
        <v>136</v>
      </c>
      <c r="J668" s="24">
        <v>223252018</v>
      </c>
      <c r="K668" s="24">
        <v>156969349</v>
      </c>
      <c r="L668" s="24">
        <v>159568638.09409145</v>
      </c>
      <c r="M668" s="24">
        <v>223252018</v>
      </c>
      <c r="N668" s="25">
        <v>71.474667742600005</v>
      </c>
    </row>
    <row r="669" spans="2:14" x14ac:dyDescent="0.25">
      <c r="B669" s="22" t="s">
        <v>132</v>
      </c>
      <c r="C669" s="1" t="s">
        <v>146</v>
      </c>
      <c r="D669" s="1" t="s">
        <v>190</v>
      </c>
      <c r="E669" s="1" t="s">
        <v>134</v>
      </c>
      <c r="F669" s="1" t="s">
        <v>135</v>
      </c>
      <c r="G669" s="23">
        <v>44539.468379629638</v>
      </c>
      <c r="H669" s="23">
        <v>46541</v>
      </c>
      <c r="I669" s="1" t="s">
        <v>136</v>
      </c>
      <c r="J669" s="24">
        <v>4179760280</v>
      </c>
      <c r="K669" s="24">
        <v>2500000000</v>
      </c>
      <c r="L669" s="24">
        <v>2519081573.9908624</v>
      </c>
      <c r="M669" s="24">
        <v>4179760280</v>
      </c>
      <c r="N669" s="25">
        <v>60.2685657846</v>
      </c>
    </row>
    <row r="670" spans="2:14" x14ac:dyDescent="0.25">
      <c r="B670" s="22" t="s">
        <v>132</v>
      </c>
      <c r="C670" s="1" t="s">
        <v>146</v>
      </c>
      <c r="D670" s="1" t="s">
        <v>190</v>
      </c>
      <c r="E670" s="1" t="s">
        <v>134</v>
      </c>
      <c r="F670" s="1" t="s">
        <v>135</v>
      </c>
      <c r="G670" s="23">
        <v>44539.488009259265</v>
      </c>
      <c r="H670" s="23">
        <v>46723</v>
      </c>
      <c r="I670" s="1" t="s">
        <v>136</v>
      </c>
      <c r="J670" s="24">
        <v>4369863016</v>
      </c>
      <c r="K670" s="24">
        <v>2500000001</v>
      </c>
      <c r="L670" s="24">
        <v>2519466567.7893052</v>
      </c>
      <c r="M670" s="24">
        <v>4369863016</v>
      </c>
      <c r="N670" s="25">
        <v>57.655504499000003</v>
      </c>
    </row>
    <row r="671" spans="2:14" x14ac:dyDescent="0.25">
      <c r="B671" s="22" t="s">
        <v>132</v>
      </c>
      <c r="C671" s="1" t="s">
        <v>146</v>
      </c>
      <c r="D671" s="1" t="s">
        <v>190</v>
      </c>
      <c r="E671" s="1" t="s">
        <v>134</v>
      </c>
      <c r="F671" s="1" t="s">
        <v>135</v>
      </c>
      <c r="G671" s="23">
        <v>44579.516388888893</v>
      </c>
      <c r="H671" s="23">
        <v>46462</v>
      </c>
      <c r="I671" s="1" t="s">
        <v>136</v>
      </c>
      <c r="J671" s="24">
        <v>4092811636</v>
      </c>
      <c r="K671" s="24">
        <v>2499999999</v>
      </c>
      <c r="L671" s="24">
        <v>2562452980.2473793</v>
      </c>
      <c r="M671" s="24">
        <v>4092811636</v>
      </c>
      <c r="N671" s="25">
        <v>62.6086223394</v>
      </c>
    </row>
    <row r="672" spans="2:14" x14ac:dyDescent="0.25">
      <c r="B672" s="22" t="s">
        <v>132</v>
      </c>
      <c r="C672" s="1" t="s">
        <v>146</v>
      </c>
      <c r="D672" s="1" t="s">
        <v>190</v>
      </c>
      <c r="E672" s="1" t="s">
        <v>134</v>
      </c>
      <c r="F672" s="1" t="s">
        <v>135</v>
      </c>
      <c r="G672" s="23">
        <v>44579.516863425932</v>
      </c>
      <c r="H672" s="23">
        <v>46644</v>
      </c>
      <c r="I672" s="1" t="s">
        <v>136</v>
      </c>
      <c r="J672" s="24">
        <v>4260907533</v>
      </c>
      <c r="K672" s="24">
        <v>2500000004</v>
      </c>
      <c r="L672" s="24">
        <v>2562953239.6708732</v>
      </c>
      <c r="M672" s="24">
        <v>4260907533</v>
      </c>
      <c r="N672" s="25">
        <v>60.150407391400002</v>
      </c>
    </row>
    <row r="673" spans="2:14" x14ac:dyDescent="0.25">
      <c r="B673" s="22" t="s">
        <v>132</v>
      </c>
      <c r="C673" s="1" t="s">
        <v>146</v>
      </c>
      <c r="D673" s="1" t="s">
        <v>190</v>
      </c>
      <c r="E673" s="1" t="s">
        <v>134</v>
      </c>
      <c r="F673" s="1" t="s">
        <v>135</v>
      </c>
      <c r="G673" s="23">
        <v>44607.487835648149</v>
      </c>
      <c r="H673" s="23">
        <v>46854</v>
      </c>
      <c r="I673" s="1" t="s">
        <v>136</v>
      </c>
      <c r="J673" s="24">
        <v>4431496582</v>
      </c>
      <c r="K673" s="24">
        <v>2500000001</v>
      </c>
      <c r="L673" s="24">
        <v>2539265582.8940077</v>
      </c>
      <c r="M673" s="24">
        <v>4431496582</v>
      </c>
      <c r="N673" s="25">
        <v>57.300407117699997</v>
      </c>
    </row>
    <row r="674" spans="2:14" x14ac:dyDescent="0.25">
      <c r="B674" s="22" t="s">
        <v>132</v>
      </c>
      <c r="C674" s="1" t="s">
        <v>146</v>
      </c>
      <c r="D674" s="1" t="s">
        <v>190</v>
      </c>
      <c r="E674" s="1" t="s">
        <v>134</v>
      </c>
      <c r="F674" s="1" t="s">
        <v>135</v>
      </c>
      <c r="G674" s="23">
        <v>44607.488495370373</v>
      </c>
      <c r="H674" s="23">
        <v>46973</v>
      </c>
      <c r="I674" s="1" t="s">
        <v>136</v>
      </c>
      <c r="J674" s="24">
        <v>4566198628</v>
      </c>
      <c r="K674" s="24">
        <v>2499999999</v>
      </c>
      <c r="L674" s="24">
        <v>2539860405.0283527</v>
      </c>
      <c r="M674" s="24">
        <v>4566198628</v>
      </c>
      <c r="N674" s="25">
        <v>55.623081953899998</v>
      </c>
    </row>
    <row r="675" spans="2:14" x14ac:dyDescent="0.25">
      <c r="B675" s="22" t="s">
        <v>132</v>
      </c>
      <c r="C675" s="1" t="s">
        <v>146</v>
      </c>
      <c r="D675" s="1" t="s">
        <v>190</v>
      </c>
      <c r="E675" s="1" t="s">
        <v>134</v>
      </c>
      <c r="F675" s="1" t="s">
        <v>135</v>
      </c>
      <c r="G675" s="23">
        <v>44642.515277777777</v>
      </c>
      <c r="H675" s="23">
        <v>46917</v>
      </c>
      <c r="I675" s="1" t="s">
        <v>136</v>
      </c>
      <c r="J675" s="24">
        <v>4471147250</v>
      </c>
      <c r="K675" s="24">
        <v>2500000000</v>
      </c>
      <c r="L675" s="24">
        <v>2509401241.9714761</v>
      </c>
      <c r="M675" s="24">
        <v>4471147250</v>
      </c>
      <c r="N675" s="25">
        <v>56.124325629700003</v>
      </c>
    </row>
    <row r="676" spans="2:14" x14ac:dyDescent="0.25">
      <c r="B676" s="22" t="s">
        <v>132</v>
      </c>
      <c r="C676" s="1" t="s">
        <v>146</v>
      </c>
      <c r="D676" s="1" t="s">
        <v>190</v>
      </c>
      <c r="E676" s="1" t="s">
        <v>134</v>
      </c>
      <c r="F676" s="1" t="s">
        <v>135</v>
      </c>
      <c r="G676" s="23">
        <v>44642.516261574077</v>
      </c>
      <c r="H676" s="23">
        <v>47038</v>
      </c>
      <c r="I676" s="1" t="s">
        <v>136</v>
      </c>
      <c r="J676" s="24">
        <v>4608808226</v>
      </c>
      <c r="K676" s="24">
        <v>2499999997</v>
      </c>
      <c r="L676" s="24">
        <v>2509570102.7462239</v>
      </c>
      <c r="M676" s="24">
        <v>4608808226</v>
      </c>
      <c r="N676" s="25">
        <v>54.451606135200002</v>
      </c>
    </row>
    <row r="677" spans="2:14" x14ac:dyDescent="0.25">
      <c r="B677" s="22" t="s">
        <v>132</v>
      </c>
      <c r="C677" s="1" t="s">
        <v>146</v>
      </c>
      <c r="D677" s="1" t="s">
        <v>190</v>
      </c>
      <c r="E677" s="1" t="s">
        <v>134</v>
      </c>
      <c r="F677" s="1" t="s">
        <v>135</v>
      </c>
      <c r="G677" s="23">
        <v>44795.475358796299</v>
      </c>
      <c r="H677" s="23">
        <v>45547</v>
      </c>
      <c r="I677" s="1" t="s">
        <v>136</v>
      </c>
      <c r="J677" s="24">
        <v>38651476</v>
      </c>
      <c r="K677" s="24">
        <v>31625947</v>
      </c>
      <c r="L677" s="24">
        <v>31149700.850173444</v>
      </c>
      <c r="M677" s="24">
        <v>38651476</v>
      </c>
      <c r="N677" s="25">
        <v>80.591232402499998</v>
      </c>
    </row>
    <row r="678" spans="2:14" x14ac:dyDescent="0.25">
      <c r="B678" s="22" t="s">
        <v>132</v>
      </c>
      <c r="C678" s="1" t="s">
        <v>146</v>
      </c>
      <c r="D678" s="1" t="s">
        <v>190</v>
      </c>
      <c r="E678" s="1" t="s">
        <v>134</v>
      </c>
      <c r="F678" s="1" t="s">
        <v>135</v>
      </c>
      <c r="G678" s="23">
        <v>44795.499155092599</v>
      </c>
      <c r="H678" s="23">
        <v>47351</v>
      </c>
      <c r="I678" s="1" t="s">
        <v>136</v>
      </c>
      <c r="J678" s="24">
        <v>134964602.74002999</v>
      </c>
      <c r="K678" s="24">
        <v>70504387</v>
      </c>
      <c r="L678" s="24">
        <v>71511200.804459974</v>
      </c>
      <c r="M678" s="24">
        <v>134964602.74002999</v>
      </c>
      <c r="N678" s="25">
        <v>52.985152664200001</v>
      </c>
    </row>
    <row r="679" spans="2:14" x14ac:dyDescent="0.25">
      <c r="B679" s="22" t="s">
        <v>132</v>
      </c>
      <c r="C679" s="1" t="s">
        <v>146</v>
      </c>
      <c r="D679" s="1" t="s">
        <v>190</v>
      </c>
      <c r="E679" s="1" t="s">
        <v>134</v>
      </c>
      <c r="F679" s="1" t="s">
        <v>135</v>
      </c>
      <c r="G679" s="23">
        <v>44862.609108796292</v>
      </c>
      <c r="H679" s="23">
        <v>47351</v>
      </c>
      <c r="I679" s="1" t="s">
        <v>136</v>
      </c>
      <c r="J679" s="24">
        <v>25064854.794576999</v>
      </c>
      <c r="K679" s="24">
        <v>13276331</v>
      </c>
      <c r="L679" s="24">
        <v>13150721.608689299</v>
      </c>
      <c r="M679" s="24">
        <v>25064854.794576999</v>
      </c>
      <c r="N679" s="25">
        <v>52.466777551500002</v>
      </c>
    </row>
    <row r="680" spans="2:14" x14ac:dyDescent="0.25">
      <c r="B680" s="22" t="s">
        <v>132</v>
      </c>
      <c r="C680" s="1" t="s">
        <v>146</v>
      </c>
      <c r="D680" s="1" t="s">
        <v>190</v>
      </c>
      <c r="E680" s="1" t="s">
        <v>134</v>
      </c>
      <c r="F680" s="1" t="s">
        <v>135</v>
      </c>
      <c r="G680" s="23">
        <v>44862.612685185188</v>
      </c>
      <c r="H680" s="23">
        <v>45097</v>
      </c>
      <c r="I680" s="1" t="s">
        <v>136</v>
      </c>
      <c r="J680" s="24">
        <v>32916987</v>
      </c>
      <c r="K680" s="24">
        <v>30406026</v>
      </c>
      <c r="L680" s="24">
        <v>30118663.274167921</v>
      </c>
      <c r="M680" s="24">
        <v>32916987</v>
      </c>
      <c r="N680" s="25">
        <v>91.498846094800001</v>
      </c>
    </row>
    <row r="681" spans="2:14" x14ac:dyDescent="0.25">
      <c r="B681" s="22" t="s">
        <v>132</v>
      </c>
      <c r="C681" s="1" t="s">
        <v>146</v>
      </c>
      <c r="D681" s="1" t="s">
        <v>190</v>
      </c>
      <c r="E681" s="1" t="s">
        <v>134</v>
      </c>
      <c r="F681" s="1" t="s">
        <v>135</v>
      </c>
      <c r="G681" s="23">
        <v>44862.620625000003</v>
      </c>
      <c r="H681" s="23">
        <v>47288</v>
      </c>
      <c r="I681" s="1" t="s">
        <v>136</v>
      </c>
      <c r="J681" s="24">
        <v>15215403</v>
      </c>
      <c r="K681" s="24">
        <v>8249798</v>
      </c>
      <c r="L681" s="24">
        <v>8171516.9778761547</v>
      </c>
      <c r="M681" s="24">
        <v>15215403</v>
      </c>
      <c r="N681" s="25">
        <v>53.705557308400003</v>
      </c>
    </row>
    <row r="682" spans="2:14" x14ac:dyDescent="0.25">
      <c r="B682" s="22" t="s">
        <v>132</v>
      </c>
      <c r="C682" s="1" t="s">
        <v>146</v>
      </c>
      <c r="D682" s="1" t="s">
        <v>190</v>
      </c>
      <c r="E682" s="1" t="s">
        <v>134</v>
      </c>
      <c r="F682" s="1" t="s">
        <v>135</v>
      </c>
      <c r="G682" s="23">
        <v>44862.622743055559</v>
      </c>
      <c r="H682" s="23">
        <v>45006</v>
      </c>
      <c r="I682" s="1" t="s">
        <v>136</v>
      </c>
      <c r="J682" s="24">
        <v>8571726</v>
      </c>
      <c r="K682" s="24">
        <v>8200877</v>
      </c>
      <c r="L682" s="24">
        <v>8118314.2552771745</v>
      </c>
      <c r="M682" s="24">
        <v>8571726</v>
      </c>
      <c r="N682" s="25">
        <v>94.7103798614</v>
      </c>
    </row>
    <row r="683" spans="2:14" x14ac:dyDescent="0.25">
      <c r="B683" s="22" t="s">
        <v>132</v>
      </c>
      <c r="C683" s="1" t="s">
        <v>146</v>
      </c>
      <c r="D683" s="1" t="s">
        <v>190</v>
      </c>
      <c r="E683" s="1" t="s">
        <v>134</v>
      </c>
      <c r="F683" s="1" t="s">
        <v>135</v>
      </c>
      <c r="G683" s="23">
        <v>44888.476956018523</v>
      </c>
      <c r="H683" s="23">
        <v>46210</v>
      </c>
      <c r="I683" s="1" t="s">
        <v>136</v>
      </c>
      <c r="J683" s="24">
        <v>76458560</v>
      </c>
      <c r="K683" s="24">
        <v>50833494</v>
      </c>
      <c r="L683" s="24">
        <v>51574510.574200988</v>
      </c>
      <c r="M683" s="24">
        <v>76458560</v>
      </c>
      <c r="N683" s="25">
        <v>67.454200777799997</v>
      </c>
    </row>
    <row r="684" spans="2:14" x14ac:dyDescent="0.25">
      <c r="B684" s="22" t="s">
        <v>132</v>
      </c>
      <c r="C684" s="1" t="s">
        <v>146</v>
      </c>
      <c r="D684" s="1" t="s">
        <v>190</v>
      </c>
      <c r="E684" s="1" t="s">
        <v>134</v>
      </c>
      <c r="F684" s="1" t="s">
        <v>135</v>
      </c>
      <c r="G684" s="23">
        <v>44901.4296412037</v>
      </c>
      <c r="H684" s="23">
        <v>46210</v>
      </c>
      <c r="I684" s="1" t="s">
        <v>136</v>
      </c>
      <c r="J684" s="24">
        <v>232434020</v>
      </c>
      <c r="K684" s="24">
        <v>155916856</v>
      </c>
      <c r="L684" s="24">
        <v>157393281.39091033</v>
      </c>
      <c r="M684" s="24">
        <v>232434020</v>
      </c>
      <c r="N684" s="25">
        <v>67.715251575899998</v>
      </c>
    </row>
    <row r="685" spans="2:14" x14ac:dyDescent="0.25">
      <c r="B685" s="22" t="s">
        <v>138</v>
      </c>
      <c r="C685" s="1" t="s">
        <v>186</v>
      </c>
      <c r="D685" s="1" t="s">
        <v>190</v>
      </c>
      <c r="E685" s="1" t="s">
        <v>134</v>
      </c>
      <c r="F685" s="1" t="s">
        <v>135</v>
      </c>
      <c r="G685" s="23">
        <v>44083.702824074076</v>
      </c>
      <c r="H685" s="23">
        <v>45065</v>
      </c>
      <c r="I685" s="1" t="s">
        <v>136</v>
      </c>
      <c r="J685" s="24">
        <v>169874658</v>
      </c>
      <c r="K685" s="24">
        <v>139845504</v>
      </c>
      <c r="L685" s="24">
        <v>141532575.86568946</v>
      </c>
      <c r="M685" s="24">
        <v>169874658</v>
      </c>
      <c r="N685" s="25">
        <v>83.315885684199998</v>
      </c>
    </row>
    <row r="686" spans="2:14" x14ac:dyDescent="0.25">
      <c r="B686" s="22" t="s">
        <v>179</v>
      </c>
      <c r="C686" s="1" t="s">
        <v>186</v>
      </c>
      <c r="D686" s="1" t="s">
        <v>190</v>
      </c>
      <c r="E686" s="1" t="s">
        <v>134</v>
      </c>
      <c r="F686" s="1" t="s">
        <v>135</v>
      </c>
      <c r="G686" s="23">
        <v>44348.677407407406</v>
      </c>
      <c r="H686" s="23">
        <v>46889</v>
      </c>
      <c r="I686" s="1" t="s">
        <v>136</v>
      </c>
      <c r="J686" s="24">
        <v>5454630132</v>
      </c>
      <c r="K686" s="24">
        <v>3505369863</v>
      </c>
      <c r="L686" s="24">
        <v>3529541914.0131273</v>
      </c>
      <c r="M686" s="24">
        <v>5454630132</v>
      </c>
      <c r="N686" s="25">
        <v>64.707263895099999</v>
      </c>
    </row>
    <row r="687" spans="2:14" x14ac:dyDescent="0.25">
      <c r="B687" s="22" t="s">
        <v>138</v>
      </c>
      <c r="C687" s="1" t="s">
        <v>186</v>
      </c>
      <c r="D687" s="1" t="s">
        <v>190</v>
      </c>
      <c r="E687" s="1" t="s">
        <v>134</v>
      </c>
      <c r="F687" s="1" t="s">
        <v>135</v>
      </c>
      <c r="G687" s="23">
        <v>44580.701828703699</v>
      </c>
      <c r="H687" s="23">
        <v>45078</v>
      </c>
      <c r="I687" s="1" t="s">
        <v>136</v>
      </c>
      <c r="J687" s="24">
        <v>132205480</v>
      </c>
      <c r="K687" s="24">
        <v>117721609</v>
      </c>
      <c r="L687" s="24">
        <v>119748959.80048582</v>
      </c>
      <c r="M687" s="24">
        <v>132205480</v>
      </c>
      <c r="N687" s="25">
        <v>90.577909327599997</v>
      </c>
    </row>
    <row r="688" spans="2:14" x14ac:dyDescent="0.25">
      <c r="B688" s="22" t="s">
        <v>179</v>
      </c>
      <c r="C688" s="1" t="s">
        <v>186</v>
      </c>
      <c r="D688" s="1" t="s">
        <v>190</v>
      </c>
      <c r="E688" s="1" t="s">
        <v>134</v>
      </c>
      <c r="F688" s="1" t="s">
        <v>135</v>
      </c>
      <c r="G688" s="23">
        <v>44684.57467592592</v>
      </c>
      <c r="H688" s="23">
        <v>47232</v>
      </c>
      <c r="I688" s="1" t="s">
        <v>136</v>
      </c>
      <c r="J688" s="24">
        <v>8315890410</v>
      </c>
      <c r="K688" s="24">
        <v>5000000000</v>
      </c>
      <c r="L688" s="24">
        <v>5076874200.1611204</v>
      </c>
      <c r="M688" s="24">
        <v>8315890410</v>
      </c>
      <c r="N688" s="25">
        <v>61.050277839800003</v>
      </c>
    </row>
    <row r="689" spans="2:14" x14ac:dyDescent="0.25">
      <c r="B689" s="22" t="s">
        <v>179</v>
      </c>
      <c r="C689" s="1" t="s">
        <v>186</v>
      </c>
      <c r="D689" s="1" t="s">
        <v>190</v>
      </c>
      <c r="E689" s="1" t="s">
        <v>134</v>
      </c>
      <c r="F689" s="1" t="s">
        <v>135</v>
      </c>
      <c r="G689" s="23">
        <v>44754.623530092591</v>
      </c>
      <c r="H689" s="23">
        <v>47232</v>
      </c>
      <c r="I689" s="1" t="s">
        <v>136</v>
      </c>
      <c r="J689" s="24">
        <v>2710980278</v>
      </c>
      <c r="K689" s="24">
        <v>1659697259</v>
      </c>
      <c r="L689" s="24">
        <v>1655461623.0060098</v>
      </c>
      <c r="M689" s="24">
        <v>2710980278</v>
      </c>
      <c r="N689" s="25">
        <v>61.065055929800003</v>
      </c>
    </row>
    <row r="690" spans="2:14" x14ac:dyDescent="0.25">
      <c r="B690" s="22" t="s">
        <v>138</v>
      </c>
      <c r="C690" s="1" t="s">
        <v>147</v>
      </c>
      <c r="D690" s="1" t="s">
        <v>229</v>
      </c>
      <c r="E690" s="1" t="s">
        <v>134</v>
      </c>
      <c r="F690" s="1" t="s">
        <v>135</v>
      </c>
      <c r="G690" s="23">
        <v>44335.628032407411</v>
      </c>
      <c r="H690" s="23">
        <v>46160</v>
      </c>
      <c r="I690" s="1" t="s">
        <v>136</v>
      </c>
      <c r="J690" s="24">
        <v>1412499999</v>
      </c>
      <c r="K690" s="24">
        <v>1000000000</v>
      </c>
      <c r="L690" s="24">
        <v>1050308575.7184256</v>
      </c>
      <c r="M690" s="24">
        <v>1412499999</v>
      </c>
      <c r="N690" s="25">
        <v>74.358129306999999</v>
      </c>
    </row>
    <row r="691" spans="2:14" x14ac:dyDescent="0.25">
      <c r="B691" s="22" t="s">
        <v>138</v>
      </c>
      <c r="C691" s="1" t="s">
        <v>147</v>
      </c>
      <c r="D691" s="1" t="s">
        <v>229</v>
      </c>
      <c r="E691" s="1" t="s">
        <v>134</v>
      </c>
      <c r="F691" s="1" t="s">
        <v>135</v>
      </c>
      <c r="G691" s="23">
        <v>44335.628518518519</v>
      </c>
      <c r="H691" s="23">
        <v>46160</v>
      </c>
      <c r="I691" s="1" t="s">
        <v>136</v>
      </c>
      <c r="J691" s="24">
        <v>1412499999</v>
      </c>
      <c r="K691" s="24">
        <v>1000000000</v>
      </c>
      <c r="L691" s="24">
        <v>1050308575.7184256</v>
      </c>
      <c r="M691" s="24">
        <v>1412499999</v>
      </c>
      <c r="N691" s="25">
        <v>74.358129306999999</v>
      </c>
    </row>
    <row r="692" spans="2:14" x14ac:dyDescent="0.25">
      <c r="B692" s="22" t="s">
        <v>138</v>
      </c>
      <c r="C692" s="1" t="s">
        <v>147</v>
      </c>
      <c r="D692" s="1" t="s">
        <v>229</v>
      </c>
      <c r="E692" s="1" t="s">
        <v>134</v>
      </c>
      <c r="F692" s="1" t="s">
        <v>135</v>
      </c>
      <c r="G692" s="23">
        <v>44335.62903935185</v>
      </c>
      <c r="H692" s="23">
        <v>46160</v>
      </c>
      <c r="I692" s="1" t="s">
        <v>136</v>
      </c>
      <c r="J692" s="24">
        <v>1412499999</v>
      </c>
      <c r="K692" s="24">
        <v>1000000000</v>
      </c>
      <c r="L692" s="24">
        <v>1050308575.7184256</v>
      </c>
      <c r="M692" s="24">
        <v>1412499999</v>
      </c>
      <c r="N692" s="25">
        <v>74.358129306999999</v>
      </c>
    </row>
    <row r="693" spans="2:14" x14ac:dyDescent="0.25">
      <c r="B693" s="22" t="s">
        <v>138</v>
      </c>
      <c r="C693" s="1" t="s">
        <v>147</v>
      </c>
      <c r="D693" s="1" t="s">
        <v>229</v>
      </c>
      <c r="E693" s="1" t="s">
        <v>134</v>
      </c>
      <c r="F693" s="1" t="s">
        <v>135</v>
      </c>
      <c r="G693" s="23">
        <v>44335.629548611112</v>
      </c>
      <c r="H693" s="23">
        <v>46160</v>
      </c>
      <c r="I693" s="1" t="s">
        <v>136</v>
      </c>
      <c r="J693" s="24">
        <v>1412499999</v>
      </c>
      <c r="K693" s="24">
        <v>1000000000</v>
      </c>
      <c r="L693" s="24">
        <v>1050308575.7184256</v>
      </c>
      <c r="M693" s="24">
        <v>1412499999</v>
      </c>
      <c r="N693" s="25">
        <v>74.358129306999999</v>
      </c>
    </row>
    <row r="694" spans="2:14" x14ac:dyDescent="0.25">
      <c r="B694" s="22" t="s">
        <v>138</v>
      </c>
      <c r="C694" s="1" t="s">
        <v>147</v>
      </c>
      <c r="D694" s="1" t="s">
        <v>229</v>
      </c>
      <c r="E694" s="1" t="s">
        <v>134</v>
      </c>
      <c r="F694" s="1" t="s">
        <v>135</v>
      </c>
      <c r="G694" s="23">
        <v>44335.629837962959</v>
      </c>
      <c r="H694" s="23">
        <v>46160</v>
      </c>
      <c r="I694" s="1" t="s">
        <v>136</v>
      </c>
      <c r="J694" s="24">
        <v>1412499999</v>
      </c>
      <c r="K694" s="24">
        <v>1000000000</v>
      </c>
      <c r="L694" s="24">
        <v>1050308575.7184256</v>
      </c>
      <c r="M694" s="24">
        <v>1412499999</v>
      </c>
      <c r="N694" s="25">
        <v>74.358129306999999</v>
      </c>
    </row>
    <row r="695" spans="2:14" x14ac:dyDescent="0.25">
      <c r="B695" s="22" t="s">
        <v>138</v>
      </c>
      <c r="C695" s="1" t="s">
        <v>147</v>
      </c>
      <c r="D695" s="1" t="s">
        <v>229</v>
      </c>
      <c r="E695" s="1" t="s">
        <v>134</v>
      </c>
      <c r="F695" s="1" t="s">
        <v>135</v>
      </c>
      <c r="G695" s="23">
        <v>44335.633483796293</v>
      </c>
      <c r="H695" s="23">
        <v>46160</v>
      </c>
      <c r="I695" s="1" t="s">
        <v>136</v>
      </c>
      <c r="J695" s="24">
        <v>1412499999</v>
      </c>
      <c r="K695" s="24">
        <v>1000000000</v>
      </c>
      <c r="L695" s="24">
        <v>1050308575.7184256</v>
      </c>
      <c r="M695" s="24">
        <v>1412499999</v>
      </c>
      <c r="N695" s="25">
        <v>74.358129306999999</v>
      </c>
    </row>
    <row r="696" spans="2:14" x14ac:dyDescent="0.25">
      <c r="B696" s="22" t="s">
        <v>138</v>
      </c>
      <c r="C696" s="1" t="s">
        <v>147</v>
      </c>
      <c r="D696" s="1" t="s">
        <v>229</v>
      </c>
      <c r="E696" s="1" t="s">
        <v>134</v>
      </c>
      <c r="F696" s="1" t="s">
        <v>135</v>
      </c>
      <c r="G696" s="23">
        <v>44335.633900462963</v>
      </c>
      <c r="H696" s="23">
        <v>46160</v>
      </c>
      <c r="I696" s="1" t="s">
        <v>136</v>
      </c>
      <c r="J696" s="24">
        <v>1412499999</v>
      </c>
      <c r="K696" s="24">
        <v>1000000000</v>
      </c>
      <c r="L696" s="24">
        <v>1050308575.7184256</v>
      </c>
      <c r="M696" s="24">
        <v>1412499999</v>
      </c>
      <c r="N696" s="25">
        <v>74.358129306999999</v>
      </c>
    </row>
    <row r="697" spans="2:14" x14ac:dyDescent="0.25">
      <c r="B697" s="22" t="s">
        <v>138</v>
      </c>
      <c r="C697" s="1" t="s">
        <v>147</v>
      </c>
      <c r="D697" s="1" t="s">
        <v>229</v>
      </c>
      <c r="E697" s="1" t="s">
        <v>134</v>
      </c>
      <c r="F697" s="1" t="s">
        <v>135</v>
      </c>
      <c r="G697" s="23">
        <v>44335.634236111109</v>
      </c>
      <c r="H697" s="23">
        <v>46160</v>
      </c>
      <c r="I697" s="1" t="s">
        <v>136</v>
      </c>
      <c r="J697" s="24">
        <v>1412499999</v>
      </c>
      <c r="K697" s="24">
        <v>1000000000</v>
      </c>
      <c r="L697" s="24">
        <v>1050308575.7184256</v>
      </c>
      <c r="M697" s="24">
        <v>1412499999</v>
      </c>
      <c r="N697" s="25">
        <v>74.358129306999999</v>
      </c>
    </row>
    <row r="698" spans="2:14" x14ac:dyDescent="0.25">
      <c r="B698" s="22" t="s">
        <v>138</v>
      </c>
      <c r="C698" s="1" t="s">
        <v>147</v>
      </c>
      <c r="D698" s="1" t="s">
        <v>229</v>
      </c>
      <c r="E698" s="1" t="s">
        <v>134</v>
      </c>
      <c r="F698" s="1" t="s">
        <v>135</v>
      </c>
      <c r="G698" s="23">
        <v>44335.63453703704</v>
      </c>
      <c r="H698" s="23">
        <v>46160</v>
      </c>
      <c r="I698" s="1" t="s">
        <v>136</v>
      </c>
      <c r="J698" s="24">
        <v>1412499999</v>
      </c>
      <c r="K698" s="24">
        <v>1000000000</v>
      </c>
      <c r="L698" s="24">
        <v>1050308575.7184256</v>
      </c>
      <c r="M698" s="24">
        <v>1412499999</v>
      </c>
      <c r="N698" s="25">
        <v>74.358129306999999</v>
      </c>
    </row>
    <row r="699" spans="2:14" x14ac:dyDescent="0.25">
      <c r="B699" s="22" t="s">
        <v>138</v>
      </c>
      <c r="C699" s="1" t="s">
        <v>147</v>
      </c>
      <c r="D699" s="1" t="s">
        <v>229</v>
      </c>
      <c r="E699" s="1" t="s">
        <v>134</v>
      </c>
      <c r="F699" s="1" t="s">
        <v>135</v>
      </c>
      <c r="G699" s="23">
        <v>44335.634768518525</v>
      </c>
      <c r="H699" s="23">
        <v>46160</v>
      </c>
      <c r="I699" s="1" t="s">
        <v>136</v>
      </c>
      <c r="J699" s="24">
        <v>1412499999</v>
      </c>
      <c r="K699" s="24">
        <v>1000000000</v>
      </c>
      <c r="L699" s="24">
        <v>1050308575.7184256</v>
      </c>
      <c r="M699" s="24">
        <v>1412499999</v>
      </c>
      <c r="N699" s="25">
        <v>74.358129306999999</v>
      </c>
    </row>
    <row r="700" spans="2:14" x14ac:dyDescent="0.25">
      <c r="B700" s="22" t="s">
        <v>138</v>
      </c>
      <c r="C700" s="1" t="s">
        <v>147</v>
      </c>
      <c r="D700" s="1" t="s">
        <v>229</v>
      </c>
      <c r="E700" s="1" t="s">
        <v>134</v>
      </c>
      <c r="F700" s="1" t="s">
        <v>135</v>
      </c>
      <c r="G700" s="23">
        <v>44335.635034722225</v>
      </c>
      <c r="H700" s="23">
        <v>46160</v>
      </c>
      <c r="I700" s="1" t="s">
        <v>136</v>
      </c>
      <c r="J700" s="24">
        <v>1412499999</v>
      </c>
      <c r="K700" s="24">
        <v>1000000000</v>
      </c>
      <c r="L700" s="24">
        <v>1050308575.7184256</v>
      </c>
      <c r="M700" s="24">
        <v>1412499999</v>
      </c>
      <c r="N700" s="25">
        <v>74.358129306999999</v>
      </c>
    </row>
    <row r="701" spans="2:14" x14ac:dyDescent="0.25">
      <c r="B701" s="22" t="s">
        <v>138</v>
      </c>
      <c r="C701" s="1" t="s">
        <v>147</v>
      </c>
      <c r="D701" s="1" t="s">
        <v>229</v>
      </c>
      <c r="E701" s="1" t="s">
        <v>134</v>
      </c>
      <c r="F701" s="1" t="s">
        <v>135</v>
      </c>
      <c r="G701" s="23">
        <v>44335.635277777779</v>
      </c>
      <c r="H701" s="23">
        <v>46160</v>
      </c>
      <c r="I701" s="1" t="s">
        <v>136</v>
      </c>
      <c r="J701" s="24">
        <v>1412499999</v>
      </c>
      <c r="K701" s="24">
        <v>1000000000</v>
      </c>
      <c r="L701" s="24">
        <v>1050308575.7184256</v>
      </c>
      <c r="M701" s="24">
        <v>1412499999</v>
      </c>
      <c r="N701" s="25">
        <v>74.358129306999999</v>
      </c>
    </row>
    <row r="702" spans="2:14" x14ac:dyDescent="0.25">
      <c r="B702" s="22" t="s">
        <v>138</v>
      </c>
      <c r="C702" s="1" t="s">
        <v>147</v>
      </c>
      <c r="D702" s="1" t="s">
        <v>229</v>
      </c>
      <c r="E702" s="1" t="s">
        <v>134</v>
      </c>
      <c r="F702" s="1" t="s">
        <v>135</v>
      </c>
      <c r="G702" s="23">
        <v>44335.635613425926</v>
      </c>
      <c r="H702" s="23">
        <v>46160</v>
      </c>
      <c r="I702" s="1" t="s">
        <v>136</v>
      </c>
      <c r="J702" s="24">
        <v>1412499999</v>
      </c>
      <c r="K702" s="24">
        <v>1000000000</v>
      </c>
      <c r="L702" s="24">
        <v>1050308575.7184256</v>
      </c>
      <c r="M702" s="24">
        <v>1412499999</v>
      </c>
      <c r="N702" s="25">
        <v>74.358129306999999</v>
      </c>
    </row>
    <row r="703" spans="2:14" x14ac:dyDescent="0.25">
      <c r="B703" s="22" t="s">
        <v>138</v>
      </c>
      <c r="C703" s="1" t="s">
        <v>147</v>
      </c>
      <c r="D703" s="1" t="s">
        <v>229</v>
      </c>
      <c r="E703" s="1" t="s">
        <v>134</v>
      </c>
      <c r="F703" s="1" t="s">
        <v>135</v>
      </c>
      <c r="G703" s="23">
        <v>44335.63586805555</v>
      </c>
      <c r="H703" s="23">
        <v>46160</v>
      </c>
      <c r="I703" s="1" t="s">
        <v>136</v>
      </c>
      <c r="J703" s="24">
        <v>1412499999</v>
      </c>
      <c r="K703" s="24">
        <v>1000000000</v>
      </c>
      <c r="L703" s="24">
        <v>1050308575.7184256</v>
      </c>
      <c r="M703" s="24">
        <v>1412499999</v>
      </c>
      <c r="N703" s="25">
        <v>74.358129306999999</v>
      </c>
    </row>
    <row r="704" spans="2:14" x14ac:dyDescent="0.25">
      <c r="B704" s="22" t="s">
        <v>138</v>
      </c>
      <c r="C704" s="1" t="s">
        <v>147</v>
      </c>
      <c r="D704" s="1" t="s">
        <v>229</v>
      </c>
      <c r="E704" s="1" t="s">
        <v>134</v>
      </c>
      <c r="F704" s="1" t="s">
        <v>135</v>
      </c>
      <c r="G704" s="23">
        <v>44335.636099537034</v>
      </c>
      <c r="H704" s="23">
        <v>46160</v>
      </c>
      <c r="I704" s="1" t="s">
        <v>136</v>
      </c>
      <c r="J704" s="24">
        <v>1412499999</v>
      </c>
      <c r="K704" s="24">
        <v>1000000000</v>
      </c>
      <c r="L704" s="24">
        <v>1050308575.7184256</v>
      </c>
      <c r="M704" s="24">
        <v>1412499999</v>
      </c>
      <c r="N704" s="25">
        <v>74.358129306999999</v>
      </c>
    </row>
    <row r="705" spans="2:14" x14ac:dyDescent="0.25">
      <c r="B705" s="22" t="s">
        <v>138</v>
      </c>
      <c r="C705" s="1" t="s">
        <v>147</v>
      </c>
      <c r="D705" s="1" t="s">
        <v>229</v>
      </c>
      <c r="E705" s="1" t="s">
        <v>134</v>
      </c>
      <c r="F705" s="1" t="s">
        <v>135</v>
      </c>
      <c r="G705" s="23">
        <v>44336.657129629632</v>
      </c>
      <c r="H705" s="23">
        <v>46176</v>
      </c>
      <c r="I705" s="1" t="s">
        <v>136</v>
      </c>
      <c r="J705" s="24">
        <v>1415890410</v>
      </c>
      <c r="K705" s="24">
        <v>1000000000</v>
      </c>
      <c r="L705" s="24">
        <v>1049380693.6509933</v>
      </c>
      <c r="M705" s="24">
        <v>1415890410</v>
      </c>
      <c r="N705" s="25">
        <v>74.114542074699997</v>
      </c>
    </row>
    <row r="706" spans="2:14" x14ac:dyDescent="0.25">
      <c r="B706" s="22" t="s">
        <v>138</v>
      </c>
      <c r="C706" s="1" t="s">
        <v>147</v>
      </c>
      <c r="D706" s="1" t="s">
        <v>229</v>
      </c>
      <c r="E706" s="1" t="s">
        <v>134</v>
      </c>
      <c r="F706" s="1" t="s">
        <v>135</v>
      </c>
      <c r="G706" s="23">
        <v>44336.657395833332</v>
      </c>
      <c r="H706" s="23">
        <v>46176</v>
      </c>
      <c r="I706" s="1" t="s">
        <v>136</v>
      </c>
      <c r="J706" s="24">
        <v>1415890410</v>
      </c>
      <c r="K706" s="24">
        <v>1000000000</v>
      </c>
      <c r="L706" s="24">
        <v>1049380693.6509933</v>
      </c>
      <c r="M706" s="24">
        <v>1415890410</v>
      </c>
      <c r="N706" s="25">
        <v>74.114542074699997</v>
      </c>
    </row>
    <row r="707" spans="2:14" x14ac:dyDescent="0.25">
      <c r="B707" s="22" t="s">
        <v>138</v>
      </c>
      <c r="C707" s="1" t="s">
        <v>147</v>
      </c>
      <c r="D707" s="1" t="s">
        <v>229</v>
      </c>
      <c r="E707" s="1" t="s">
        <v>134</v>
      </c>
      <c r="F707" s="1" t="s">
        <v>135</v>
      </c>
      <c r="G707" s="23">
        <v>44336.657650462963</v>
      </c>
      <c r="H707" s="23">
        <v>46176</v>
      </c>
      <c r="I707" s="1" t="s">
        <v>136</v>
      </c>
      <c r="J707" s="24">
        <v>1415890410</v>
      </c>
      <c r="K707" s="24">
        <v>1000000000</v>
      </c>
      <c r="L707" s="24">
        <v>1049380693.6509933</v>
      </c>
      <c r="M707" s="24">
        <v>1415890410</v>
      </c>
      <c r="N707" s="25">
        <v>74.114542074699997</v>
      </c>
    </row>
    <row r="708" spans="2:14" x14ac:dyDescent="0.25">
      <c r="B708" s="22" t="s">
        <v>138</v>
      </c>
      <c r="C708" s="1" t="s">
        <v>147</v>
      </c>
      <c r="D708" s="1" t="s">
        <v>229</v>
      </c>
      <c r="E708" s="1" t="s">
        <v>134</v>
      </c>
      <c r="F708" s="1" t="s">
        <v>135</v>
      </c>
      <c r="G708" s="23">
        <v>44336.657951388886</v>
      </c>
      <c r="H708" s="23">
        <v>46176</v>
      </c>
      <c r="I708" s="1" t="s">
        <v>136</v>
      </c>
      <c r="J708" s="24">
        <v>1415890410</v>
      </c>
      <c r="K708" s="24">
        <v>1000000000</v>
      </c>
      <c r="L708" s="24">
        <v>1049380693.6509933</v>
      </c>
      <c r="M708" s="24">
        <v>1415890410</v>
      </c>
      <c r="N708" s="25">
        <v>74.114542074699997</v>
      </c>
    </row>
    <row r="709" spans="2:14" x14ac:dyDescent="0.25">
      <c r="B709" s="22" t="s">
        <v>138</v>
      </c>
      <c r="C709" s="1" t="s">
        <v>147</v>
      </c>
      <c r="D709" s="1" t="s">
        <v>229</v>
      </c>
      <c r="E709" s="1" t="s">
        <v>134</v>
      </c>
      <c r="F709" s="1" t="s">
        <v>135</v>
      </c>
      <c r="G709" s="23">
        <v>44336.658263888887</v>
      </c>
      <c r="H709" s="23">
        <v>46176</v>
      </c>
      <c r="I709" s="1" t="s">
        <v>136</v>
      </c>
      <c r="J709" s="24">
        <v>1415890410</v>
      </c>
      <c r="K709" s="24">
        <v>1000000000</v>
      </c>
      <c r="L709" s="24">
        <v>1049380693.6509933</v>
      </c>
      <c r="M709" s="24">
        <v>1415890410</v>
      </c>
      <c r="N709" s="25">
        <v>74.114542074699997</v>
      </c>
    </row>
    <row r="710" spans="2:14" x14ac:dyDescent="0.25">
      <c r="B710" s="22" t="s">
        <v>138</v>
      </c>
      <c r="C710" s="1" t="s">
        <v>147</v>
      </c>
      <c r="D710" s="1" t="s">
        <v>229</v>
      </c>
      <c r="E710" s="1" t="s">
        <v>134</v>
      </c>
      <c r="F710" s="1" t="s">
        <v>135</v>
      </c>
      <c r="G710" s="23">
        <v>44336.658518518518</v>
      </c>
      <c r="H710" s="23">
        <v>46176</v>
      </c>
      <c r="I710" s="1" t="s">
        <v>136</v>
      </c>
      <c r="J710" s="24">
        <v>1415890410</v>
      </c>
      <c r="K710" s="24">
        <v>1000000000</v>
      </c>
      <c r="L710" s="24">
        <v>1049380693.6509933</v>
      </c>
      <c r="M710" s="24">
        <v>1415890410</v>
      </c>
      <c r="N710" s="25">
        <v>74.114542074699997</v>
      </c>
    </row>
    <row r="711" spans="2:14" x14ac:dyDescent="0.25">
      <c r="B711" s="22" t="s">
        <v>138</v>
      </c>
      <c r="C711" s="1" t="s">
        <v>147</v>
      </c>
      <c r="D711" s="1" t="s">
        <v>229</v>
      </c>
      <c r="E711" s="1" t="s">
        <v>134</v>
      </c>
      <c r="F711" s="1" t="s">
        <v>135</v>
      </c>
      <c r="G711" s="23">
        <v>44336.658773148149</v>
      </c>
      <c r="H711" s="23">
        <v>46176</v>
      </c>
      <c r="I711" s="1" t="s">
        <v>136</v>
      </c>
      <c r="J711" s="24">
        <v>1415890410</v>
      </c>
      <c r="K711" s="24">
        <v>1000000000</v>
      </c>
      <c r="L711" s="24">
        <v>1049380693.6509933</v>
      </c>
      <c r="M711" s="24">
        <v>1415890410</v>
      </c>
      <c r="N711" s="25">
        <v>74.114542074699997</v>
      </c>
    </row>
    <row r="712" spans="2:14" x14ac:dyDescent="0.25">
      <c r="B712" s="22" t="s">
        <v>138</v>
      </c>
      <c r="C712" s="1" t="s">
        <v>147</v>
      </c>
      <c r="D712" s="1" t="s">
        <v>229</v>
      </c>
      <c r="E712" s="1" t="s">
        <v>134</v>
      </c>
      <c r="F712" s="1" t="s">
        <v>135</v>
      </c>
      <c r="G712" s="23">
        <v>44336.658993055556</v>
      </c>
      <c r="H712" s="23">
        <v>46176</v>
      </c>
      <c r="I712" s="1" t="s">
        <v>136</v>
      </c>
      <c r="J712" s="24">
        <v>1415890410</v>
      </c>
      <c r="K712" s="24">
        <v>1000000000</v>
      </c>
      <c r="L712" s="24">
        <v>1049380693.6509933</v>
      </c>
      <c r="M712" s="24">
        <v>1415890410</v>
      </c>
      <c r="N712" s="25">
        <v>74.114542074699997</v>
      </c>
    </row>
    <row r="713" spans="2:14" x14ac:dyDescent="0.25">
      <c r="B713" s="22" t="s">
        <v>138</v>
      </c>
      <c r="C713" s="1" t="s">
        <v>147</v>
      </c>
      <c r="D713" s="1" t="s">
        <v>229</v>
      </c>
      <c r="E713" s="1" t="s">
        <v>134</v>
      </c>
      <c r="F713" s="1" t="s">
        <v>135</v>
      </c>
      <c r="G713" s="23">
        <v>44336.659259259264</v>
      </c>
      <c r="H713" s="23">
        <v>46176</v>
      </c>
      <c r="I713" s="1" t="s">
        <v>136</v>
      </c>
      <c r="J713" s="24">
        <v>1415890410</v>
      </c>
      <c r="K713" s="24">
        <v>1000000000</v>
      </c>
      <c r="L713" s="24">
        <v>1049380693.6509933</v>
      </c>
      <c r="M713" s="24">
        <v>1415890410</v>
      </c>
      <c r="N713" s="25">
        <v>74.114542074699997</v>
      </c>
    </row>
    <row r="714" spans="2:14" x14ac:dyDescent="0.25">
      <c r="B714" s="22" t="s">
        <v>138</v>
      </c>
      <c r="C714" s="1" t="s">
        <v>147</v>
      </c>
      <c r="D714" s="1" t="s">
        <v>229</v>
      </c>
      <c r="E714" s="1" t="s">
        <v>134</v>
      </c>
      <c r="F714" s="1" t="s">
        <v>135</v>
      </c>
      <c r="G714" s="23">
        <v>44336.659687500003</v>
      </c>
      <c r="H714" s="23">
        <v>46176</v>
      </c>
      <c r="I714" s="1" t="s">
        <v>136</v>
      </c>
      <c r="J714" s="24">
        <v>1415890410</v>
      </c>
      <c r="K714" s="24">
        <v>1000000000</v>
      </c>
      <c r="L714" s="24">
        <v>1049380693.6509933</v>
      </c>
      <c r="M714" s="24">
        <v>1415890410</v>
      </c>
      <c r="N714" s="25">
        <v>74.114542074699997</v>
      </c>
    </row>
    <row r="715" spans="2:14" x14ac:dyDescent="0.25">
      <c r="B715" s="22" t="s">
        <v>138</v>
      </c>
      <c r="C715" s="1" t="s">
        <v>147</v>
      </c>
      <c r="D715" s="1" t="s">
        <v>229</v>
      </c>
      <c r="E715" s="1" t="s">
        <v>134</v>
      </c>
      <c r="F715" s="1" t="s">
        <v>135</v>
      </c>
      <c r="G715" s="23">
        <v>44336.659907407404</v>
      </c>
      <c r="H715" s="23">
        <v>46176</v>
      </c>
      <c r="I715" s="1" t="s">
        <v>136</v>
      </c>
      <c r="J715" s="24">
        <v>1415890410</v>
      </c>
      <c r="K715" s="24">
        <v>1000000000</v>
      </c>
      <c r="L715" s="24">
        <v>1049380693.6509933</v>
      </c>
      <c r="M715" s="24">
        <v>1415890410</v>
      </c>
      <c r="N715" s="25">
        <v>74.114542074699997</v>
      </c>
    </row>
    <row r="716" spans="2:14" x14ac:dyDescent="0.25">
      <c r="B716" s="22" t="s">
        <v>138</v>
      </c>
      <c r="C716" s="1" t="s">
        <v>147</v>
      </c>
      <c r="D716" s="1" t="s">
        <v>229</v>
      </c>
      <c r="E716" s="1" t="s">
        <v>134</v>
      </c>
      <c r="F716" s="1" t="s">
        <v>135</v>
      </c>
      <c r="G716" s="23">
        <v>44336.660115740735</v>
      </c>
      <c r="H716" s="23">
        <v>46176</v>
      </c>
      <c r="I716" s="1" t="s">
        <v>136</v>
      </c>
      <c r="J716" s="24">
        <v>1415890410</v>
      </c>
      <c r="K716" s="24">
        <v>1000000000</v>
      </c>
      <c r="L716" s="24">
        <v>1049380693.6509933</v>
      </c>
      <c r="M716" s="24">
        <v>1415890410</v>
      </c>
      <c r="N716" s="25">
        <v>74.114542074699997</v>
      </c>
    </row>
    <row r="717" spans="2:14" x14ac:dyDescent="0.25">
      <c r="B717" s="22" t="s">
        <v>138</v>
      </c>
      <c r="C717" s="1" t="s">
        <v>147</v>
      </c>
      <c r="D717" s="1" t="s">
        <v>229</v>
      </c>
      <c r="E717" s="1" t="s">
        <v>134</v>
      </c>
      <c r="F717" s="1" t="s">
        <v>135</v>
      </c>
      <c r="G717" s="23">
        <v>44336.660335648143</v>
      </c>
      <c r="H717" s="23">
        <v>46176</v>
      </c>
      <c r="I717" s="1" t="s">
        <v>136</v>
      </c>
      <c r="J717" s="24">
        <v>1415890410</v>
      </c>
      <c r="K717" s="24">
        <v>1000000000</v>
      </c>
      <c r="L717" s="24">
        <v>1049380693.6509933</v>
      </c>
      <c r="M717" s="24">
        <v>1415890410</v>
      </c>
      <c r="N717" s="25">
        <v>74.114542074699997</v>
      </c>
    </row>
    <row r="718" spans="2:14" x14ac:dyDescent="0.25">
      <c r="B718" s="22" t="s">
        <v>138</v>
      </c>
      <c r="C718" s="1" t="s">
        <v>147</v>
      </c>
      <c r="D718" s="1" t="s">
        <v>229</v>
      </c>
      <c r="E718" s="1" t="s">
        <v>134</v>
      </c>
      <c r="F718" s="1" t="s">
        <v>135</v>
      </c>
      <c r="G718" s="23">
        <v>44336.660567129627</v>
      </c>
      <c r="H718" s="23">
        <v>46176</v>
      </c>
      <c r="I718" s="1" t="s">
        <v>136</v>
      </c>
      <c r="J718" s="24">
        <v>1415890410</v>
      </c>
      <c r="K718" s="24">
        <v>1000000000</v>
      </c>
      <c r="L718" s="24">
        <v>1049380693.6509933</v>
      </c>
      <c r="M718" s="24">
        <v>1415890410</v>
      </c>
      <c r="N718" s="25">
        <v>74.114542074699997</v>
      </c>
    </row>
    <row r="719" spans="2:14" x14ac:dyDescent="0.25">
      <c r="B719" s="22" t="s">
        <v>138</v>
      </c>
      <c r="C719" s="1" t="s">
        <v>147</v>
      </c>
      <c r="D719" s="1" t="s">
        <v>229</v>
      </c>
      <c r="E719" s="1" t="s">
        <v>134</v>
      </c>
      <c r="F719" s="1" t="s">
        <v>135</v>
      </c>
      <c r="G719" s="23">
        <v>44336.660879629628</v>
      </c>
      <c r="H719" s="23">
        <v>46176</v>
      </c>
      <c r="I719" s="1" t="s">
        <v>136</v>
      </c>
      <c r="J719" s="24">
        <v>1415890410</v>
      </c>
      <c r="K719" s="24">
        <v>1000000000</v>
      </c>
      <c r="L719" s="24">
        <v>1049380693.6509933</v>
      </c>
      <c r="M719" s="24">
        <v>1415890410</v>
      </c>
      <c r="N719" s="25">
        <v>74.114542074699997</v>
      </c>
    </row>
    <row r="720" spans="2:14" x14ac:dyDescent="0.25">
      <c r="B720" s="22" t="s">
        <v>138</v>
      </c>
      <c r="C720" s="1" t="s">
        <v>147</v>
      </c>
      <c r="D720" s="1" t="s">
        <v>229</v>
      </c>
      <c r="E720" s="1" t="s">
        <v>134</v>
      </c>
      <c r="F720" s="1" t="s">
        <v>135</v>
      </c>
      <c r="G720" s="23">
        <v>44425.683182870373</v>
      </c>
      <c r="H720" s="23">
        <v>46251</v>
      </c>
      <c r="I720" s="1" t="s">
        <v>136</v>
      </c>
      <c r="J720" s="24">
        <v>1412726022</v>
      </c>
      <c r="K720" s="24">
        <v>1000000000</v>
      </c>
      <c r="L720" s="24">
        <v>1030355162.3913474</v>
      </c>
      <c r="M720" s="24">
        <v>1412726022</v>
      </c>
      <c r="N720" s="25">
        <v>72.933827674</v>
      </c>
    </row>
    <row r="721" spans="2:14" x14ac:dyDescent="0.25">
      <c r="B721" s="22" t="s">
        <v>138</v>
      </c>
      <c r="C721" s="1" t="s">
        <v>147</v>
      </c>
      <c r="D721" s="1" t="s">
        <v>229</v>
      </c>
      <c r="E721" s="1" t="s">
        <v>134</v>
      </c>
      <c r="F721" s="1" t="s">
        <v>135</v>
      </c>
      <c r="G721" s="23">
        <v>44425.686435185184</v>
      </c>
      <c r="H721" s="23">
        <v>46251</v>
      </c>
      <c r="I721" s="1" t="s">
        <v>136</v>
      </c>
      <c r="J721" s="24">
        <v>1412726022</v>
      </c>
      <c r="K721" s="24">
        <v>1000000000</v>
      </c>
      <c r="L721" s="24">
        <v>1030355162.3913474</v>
      </c>
      <c r="M721" s="24">
        <v>1412726022</v>
      </c>
      <c r="N721" s="25">
        <v>72.933827674</v>
      </c>
    </row>
    <row r="722" spans="2:14" x14ac:dyDescent="0.25">
      <c r="B722" s="22" t="s">
        <v>138</v>
      </c>
      <c r="C722" s="1" t="s">
        <v>147</v>
      </c>
      <c r="D722" s="1" t="s">
        <v>229</v>
      </c>
      <c r="E722" s="1" t="s">
        <v>134</v>
      </c>
      <c r="F722" s="1" t="s">
        <v>135</v>
      </c>
      <c r="G722" s="23">
        <v>44425.686446759253</v>
      </c>
      <c r="H722" s="23">
        <v>46251</v>
      </c>
      <c r="I722" s="1" t="s">
        <v>136</v>
      </c>
      <c r="J722" s="24">
        <v>1412726022</v>
      </c>
      <c r="K722" s="24">
        <v>1000000000</v>
      </c>
      <c r="L722" s="24">
        <v>1030355162.3913474</v>
      </c>
      <c r="M722" s="24">
        <v>1412726022</v>
      </c>
      <c r="N722" s="25">
        <v>72.933827674</v>
      </c>
    </row>
    <row r="723" spans="2:14" x14ac:dyDescent="0.25">
      <c r="B723" s="22" t="s">
        <v>138</v>
      </c>
      <c r="C723" s="1" t="s">
        <v>147</v>
      </c>
      <c r="D723" s="1" t="s">
        <v>229</v>
      </c>
      <c r="E723" s="1" t="s">
        <v>134</v>
      </c>
      <c r="F723" s="1" t="s">
        <v>135</v>
      </c>
      <c r="G723" s="23">
        <v>44425.686469907399</v>
      </c>
      <c r="H723" s="23">
        <v>46251</v>
      </c>
      <c r="I723" s="1" t="s">
        <v>136</v>
      </c>
      <c r="J723" s="24">
        <v>1412726022</v>
      </c>
      <c r="K723" s="24">
        <v>1000000000</v>
      </c>
      <c r="L723" s="24">
        <v>1030355162.3913474</v>
      </c>
      <c r="M723" s="24">
        <v>1412726022</v>
      </c>
      <c r="N723" s="25">
        <v>72.933827674</v>
      </c>
    </row>
    <row r="724" spans="2:14" x14ac:dyDescent="0.25">
      <c r="B724" s="22" t="s">
        <v>138</v>
      </c>
      <c r="C724" s="1" t="s">
        <v>147</v>
      </c>
      <c r="D724" s="1" t="s">
        <v>229</v>
      </c>
      <c r="E724" s="1" t="s">
        <v>134</v>
      </c>
      <c r="F724" s="1" t="s">
        <v>135</v>
      </c>
      <c r="G724" s="23">
        <v>44425.686481481476</v>
      </c>
      <c r="H724" s="23">
        <v>46251</v>
      </c>
      <c r="I724" s="1" t="s">
        <v>136</v>
      </c>
      <c r="J724" s="24">
        <v>1412726022</v>
      </c>
      <c r="K724" s="24">
        <v>1000000000</v>
      </c>
      <c r="L724" s="24">
        <v>1030355162.3913474</v>
      </c>
      <c r="M724" s="24">
        <v>1412726022</v>
      </c>
      <c r="N724" s="25">
        <v>72.933827674</v>
      </c>
    </row>
    <row r="725" spans="2:14" x14ac:dyDescent="0.25">
      <c r="B725" s="22" t="s">
        <v>138</v>
      </c>
      <c r="C725" s="1" t="s">
        <v>147</v>
      </c>
      <c r="D725" s="1" t="s">
        <v>229</v>
      </c>
      <c r="E725" s="1" t="s">
        <v>134</v>
      </c>
      <c r="F725" s="1" t="s">
        <v>135</v>
      </c>
      <c r="G725" s="23">
        <v>44425.686493055553</v>
      </c>
      <c r="H725" s="23">
        <v>46251</v>
      </c>
      <c r="I725" s="1" t="s">
        <v>136</v>
      </c>
      <c r="J725" s="24">
        <v>1412726022</v>
      </c>
      <c r="K725" s="24">
        <v>1000000000</v>
      </c>
      <c r="L725" s="24">
        <v>1030355162.3913474</v>
      </c>
      <c r="M725" s="24">
        <v>1412726022</v>
      </c>
      <c r="N725" s="25">
        <v>72.933827674</v>
      </c>
    </row>
    <row r="726" spans="2:14" x14ac:dyDescent="0.25">
      <c r="B726" s="22" t="s">
        <v>138</v>
      </c>
      <c r="C726" s="1" t="s">
        <v>147</v>
      </c>
      <c r="D726" s="1" t="s">
        <v>229</v>
      </c>
      <c r="E726" s="1" t="s">
        <v>134</v>
      </c>
      <c r="F726" s="1" t="s">
        <v>135</v>
      </c>
      <c r="G726" s="23">
        <v>44425.686504629623</v>
      </c>
      <c r="H726" s="23">
        <v>46251</v>
      </c>
      <c r="I726" s="1" t="s">
        <v>136</v>
      </c>
      <c r="J726" s="24">
        <v>1412726022</v>
      </c>
      <c r="K726" s="24">
        <v>1000000000</v>
      </c>
      <c r="L726" s="24">
        <v>1030355162.3913474</v>
      </c>
      <c r="M726" s="24">
        <v>1412726022</v>
      </c>
      <c r="N726" s="25">
        <v>72.933827674</v>
      </c>
    </row>
    <row r="727" spans="2:14" x14ac:dyDescent="0.25">
      <c r="B727" s="22" t="s">
        <v>138</v>
      </c>
      <c r="C727" s="1" t="s">
        <v>147</v>
      </c>
      <c r="D727" s="1" t="s">
        <v>229</v>
      </c>
      <c r="E727" s="1" t="s">
        <v>134</v>
      </c>
      <c r="F727" s="1" t="s">
        <v>135</v>
      </c>
      <c r="G727" s="23">
        <v>44425.686527777776</v>
      </c>
      <c r="H727" s="23">
        <v>46251</v>
      </c>
      <c r="I727" s="1" t="s">
        <v>136</v>
      </c>
      <c r="J727" s="24">
        <v>1412726022</v>
      </c>
      <c r="K727" s="24">
        <v>1000000000</v>
      </c>
      <c r="L727" s="24">
        <v>1030355162.3913474</v>
      </c>
      <c r="M727" s="24">
        <v>1412726022</v>
      </c>
      <c r="N727" s="25">
        <v>72.933827674</v>
      </c>
    </row>
    <row r="728" spans="2:14" x14ac:dyDescent="0.25">
      <c r="B728" s="22" t="s">
        <v>138</v>
      </c>
      <c r="C728" s="1" t="s">
        <v>147</v>
      </c>
      <c r="D728" s="1" t="s">
        <v>229</v>
      </c>
      <c r="E728" s="1" t="s">
        <v>134</v>
      </c>
      <c r="F728" s="1" t="s">
        <v>135</v>
      </c>
      <c r="G728" s="23">
        <v>44446.636145833334</v>
      </c>
      <c r="H728" s="23">
        <v>46272</v>
      </c>
      <c r="I728" s="1" t="s">
        <v>136</v>
      </c>
      <c r="J728" s="24">
        <v>1405221918</v>
      </c>
      <c r="K728" s="24">
        <v>1000000001</v>
      </c>
      <c r="L728" s="24">
        <v>1026477570.2012039</v>
      </c>
      <c r="M728" s="24">
        <v>1405221918</v>
      </c>
      <c r="N728" s="25">
        <v>73.047364053500004</v>
      </c>
    </row>
    <row r="729" spans="2:14" x14ac:dyDescent="0.25">
      <c r="B729" s="22" t="s">
        <v>138</v>
      </c>
      <c r="C729" s="1" t="s">
        <v>147</v>
      </c>
      <c r="D729" s="1" t="s">
        <v>229</v>
      </c>
      <c r="E729" s="1" t="s">
        <v>134</v>
      </c>
      <c r="F729" s="1" t="s">
        <v>135</v>
      </c>
      <c r="G729" s="23">
        <v>44446.636365740742</v>
      </c>
      <c r="H729" s="23">
        <v>46272</v>
      </c>
      <c r="I729" s="1" t="s">
        <v>136</v>
      </c>
      <c r="J729" s="24">
        <v>1405221918</v>
      </c>
      <c r="K729" s="24">
        <v>1000000001</v>
      </c>
      <c r="L729" s="24">
        <v>1026477570.2012039</v>
      </c>
      <c r="M729" s="24">
        <v>1405221918</v>
      </c>
      <c r="N729" s="25">
        <v>73.047364053500004</v>
      </c>
    </row>
    <row r="730" spans="2:14" x14ac:dyDescent="0.25">
      <c r="B730" s="22" t="s">
        <v>138</v>
      </c>
      <c r="C730" s="1" t="s">
        <v>147</v>
      </c>
      <c r="D730" s="1" t="s">
        <v>229</v>
      </c>
      <c r="E730" s="1" t="s">
        <v>134</v>
      </c>
      <c r="F730" s="1" t="s">
        <v>135</v>
      </c>
      <c r="G730" s="23">
        <v>44446.636388888888</v>
      </c>
      <c r="H730" s="23">
        <v>46272</v>
      </c>
      <c r="I730" s="1" t="s">
        <v>136</v>
      </c>
      <c r="J730" s="24">
        <v>1405221918</v>
      </c>
      <c r="K730" s="24">
        <v>1000000001</v>
      </c>
      <c r="L730" s="24">
        <v>1026477570.2012039</v>
      </c>
      <c r="M730" s="24">
        <v>1405221918</v>
      </c>
      <c r="N730" s="25">
        <v>73.047364053500004</v>
      </c>
    </row>
    <row r="731" spans="2:14" x14ac:dyDescent="0.25">
      <c r="B731" s="22" t="s">
        <v>138</v>
      </c>
      <c r="C731" s="1" t="s">
        <v>147</v>
      </c>
      <c r="D731" s="1" t="s">
        <v>229</v>
      </c>
      <c r="E731" s="1" t="s">
        <v>134</v>
      </c>
      <c r="F731" s="1" t="s">
        <v>135</v>
      </c>
      <c r="G731" s="23">
        <v>44446.636400462965</v>
      </c>
      <c r="H731" s="23">
        <v>46272</v>
      </c>
      <c r="I731" s="1" t="s">
        <v>136</v>
      </c>
      <c r="J731" s="24">
        <v>1405221918</v>
      </c>
      <c r="K731" s="24">
        <v>1000000001</v>
      </c>
      <c r="L731" s="24">
        <v>1026477570.2012039</v>
      </c>
      <c r="M731" s="24">
        <v>1405221918</v>
      </c>
      <c r="N731" s="25">
        <v>73.047364053500004</v>
      </c>
    </row>
    <row r="732" spans="2:14" x14ac:dyDescent="0.25">
      <c r="B732" s="22" t="s">
        <v>138</v>
      </c>
      <c r="C732" s="1" t="s">
        <v>147</v>
      </c>
      <c r="D732" s="1" t="s">
        <v>229</v>
      </c>
      <c r="E732" s="1" t="s">
        <v>134</v>
      </c>
      <c r="F732" s="1" t="s">
        <v>135</v>
      </c>
      <c r="G732" s="23">
        <v>44446.636423611111</v>
      </c>
      <c r="H732" s="23">
        <v>46272</v>
      </c>
      <c r="I732" s="1" t="s">
        <v>136</v>
      </c>
      <c r="J732" s="24">
        <v>1405221918</v>
      </c>
      <c r="K732" s="24">
        <v>1000000001</v>
      </c>
      <c r="L732" s="24">
        <v>1026477570.2012039</v>
      </c>
      <c r="M732" s="24">
        <v>1405221918</v>
      </c>
      <c r="N732" s="25">
        <v>73.047364053500004</v>
      </c>
    </row>
    <row r="733" spans="2:14" x14ac:dyDescent="0.25">
      <c r="B733" s="22" t="s">
        <v>138</v>
      </c>
      <c r="C733" s="1" t="s">
        <v>147</v>
      </c>
      <c r="D733" s="1" t="s">
        <v>229</v>
      </c>
      <c r="E733" s="1" t="s">
        <v>134</v>
      </c>
      <c r="F733" s="1" t="s">
        <v>135</v>
      </c>
      <c r="G733" s="23">
        <v>44820.392245370371</v>
      </c>
      <c r="H733" s="23">
        <v>45359</v>
      </c>
      <c r="I733" s="1" t="s">
        <v>136</v>
      </c>
      <c r="J733" s="24">
        <v>1139326027</v>
      </c>
      <c r="K733" s="24">
        <v>1000503457</v>
      </c>
      <c r="L733" s="24">
        <v>1027559916.434659</v>
      </c>
      <c r="M733" s="24">
        <v>1139326027</v>
      </c>
      <c r="N733" s="25">
        <v>90.190155590499998</v>
      </c>
    </row>
    <row r="734" spans="2:14" x14ac:dyDescent="0.25">
      <c r="B734" s="22" t="s">
        <v>138</v>
      </c>
      <c r="C734" s="1" t="s">
        <v>147</v>
      </c>
      <c r="D734" s="1" t="s">
        <v>229</v>
      </c>
      <c r="E734" s="1" t="s">
        <v>134</v>
      </c>
      <c r="F734" s="1" t="s">
        <v>135</v>
      </c>
      <c r="G734" s="23">
        <v>44820.393807870372</v>
      </c>
      <c r="H734" s="23">
        <v>45359</v>
      </c>
      <c r="I734" s="1" t="s">
        <v>136</v>
      </c>
      <c r="J734" s="24">
        <v>1139326027</v>
      </c>
      <c r="K734" s="24">
        <v>1000503457</v>
      </c>
      <c r="L734" s="24">
        <v>1027559916.434659</v>
      </c>
      <c r="M734" s="24">
        <v>1139326027</v>
      </c>
      <c r="N734" s="25">
        <v>90.190155590499998</v>
      </c>
    </row>
    <row r="735" spans="2:14" x14ac:dyDescent="0.25">
      <c r="B735" s="22" t="s">
        <v>138</v>
      </c>
      <c r="C735" s="1" t="s">
        <v>147</v>
      </c>
      <c r="D735" s="1" t="s">
        <v>229</v>
      </c>
      <c r="E735" s="1" t="s">
        <v>134</v>
      </c>
      <c r="F735" s="1" t="s">
        <v>135</v>
      </c>
      <c r="G735" s="23">
        <v>44820.393831018519</v>
      </c>
      <c r="H735" s="23">
        <v>45359</v>
      </c>
      <c r="I735" s="1" t="s">
        <v>136</v>
      </c>
      <c r="J735" s="24">
        <v>1139326027</v>
      </c>
      <c r="K735" s="24">
        <v>1000503457</v>
      </c>
      <c r="L735" s="24">
        <v>1027559916.434659</v>
      </c>
      <c r="M735" s="24">
        <v>1139326027</v>
      </c>
      <c r="N735" s="25">
        <v>90.190155590499998</v>
      </c>
    </row>
    <row r="736" spans="2:14" x14ac:dyDescent="0.25">
      <c r="B736" s="22" t="s">
        <v>138</v>
      </c>
      <c r="C736" s="1" t="s">
        <v>147</v>
      </c>
      <c r="D736" s="1" t="s">
        <v>229</v>
      </c>
      <c r="E736" s="1" t="s">
        <v>134</v>
      </c>
      <c r="F736" s="1" t="s">
        <v>135</v>
      </c>
      <c r="G736" s="23">
        <v>44820.393842592595</v>
      </c>
      <c r="H736" s="23">
        <v>45359</v>
      </c>
      <c r="I736" s="1" t="s">
        <v>136</v>
      </c>
      <c r="J736" s="24">
        <v>1139326027</v>
      </c>
      <c r="K736" s="24">
        <v>1000503457</v>
      </c>
      <c r="L736" s="24">
        <v>1027559916.434659</v>
      </c>
      <c r="M736" s="24">
        <v>1139326027</v>
      </c>
      <c r="N736" s="25">
        <v>90.190155590499998</v>
      </c>
    </row>
    <row r="737" spans="2:14" x14ac:dyDescent="0.25">
      <c r="B737" s="22" t="s">
        <v>138</v>
      </c>
      <c r="C737" s="1" t="s">
        <v>147</v>
      </c>
      <c r="D737" s="1" t="s">
        <v>229</v>
      </c>
      <c r="E737" s="1" t="s">
        <v>134</v>
      </c>
      <c r="F737" s="1" t="s">
        <v>135</v>
      </c>
      <c r="G737" s="23">
        <v>44820.393865740742</v>
      </c>
      <c r="H737" s="23">
        <v>45359</v>
      </c>
      <c r="I737" s="1" t="s">
        <v>136</v>
      </c>
      <c r="J737" s="24">
        <v>1139326027</v>
      </c>
      <c r="K737" s="24">
        <v>1000503457</v>
      </c>
      <c r="L737" s="24">
        <v>1027559916.434659</v>
      </c>
      <c r="M737" s="24">
        <v>1139326027</v>
      </c>
      <c r="N737" s="25">
        <v>90.190155590499998</v>
      </c>
    </row>
    <row r="738" spans="2:14" x14ac:dyDescent="0.25">
      <c r="B738" s="22" t="s">
        <v>138</v>
      </c>
      <c r="C738" s="1" t="s">
        <v>147</v>
      </c>
      <c r="D738" s="1" t="s">
        <v>229</v>
      </c>
      <c r="E738" s="1" t="s">
        <v>134</v>
      </c>
      <c r="F738" s="1" t="s">
        <v>135</v>
      </c>
      <c r="G738" s="23">
        <v>44820.393877314818</v>
      </c>
      <c r="H738" s="23">
        <v>45359</v>
      </c>
      <c r="I738" s="1" t="s">
        <v>136</v>
      </c>
      <c r="J738" s="24">
        <v>1139326027</v>
      </c>
      <c r="K738" s="24">
        <v>1000503457</v>
      </c>
      <c r="L738" s="24">
        <v>1027559916.434659</v>
      </c>
      <c r="M738" s="24">
        <v>1139326027</v>
      </c>
      <c r="N738" s="25">
        <v>90.190155590499998</v>
      </c>
    </row>
    <row r="739" spans="2:14" x14ac:dyDescent="0.25">
      <c r="B739" s="22" t="s">
        <v>138</v>
      </c>
      <c r="C739" s="1" t="s">
        <v>147</v>
      </c>
      <c r="D739" s="1" t="s">
        <v>229</v>
      </c>
      <c r="E739" s="1" t="s">
        <v>134</v>
      </c>
      <c r="F739" s="1" t="s">
        <v>135</v>
      </c>
      <c r="G739" s="23">
        <v>44820.399675925924</v>
      </c>
      <c r="H739" s="23">
        <v>45915</v>
      </c>
      <c r="I739" s="1" t="s">
        <v>136</v>
      </c>
      <c r="J739" s="24">
        <v>1308061644</v>
      </c>
      <c r="K739" s="24">
        <v>1000547876</v>
      </c>
      <c r="L739" s="24">
        <v>1030037706.230276</v>
      </c>
      <c r="M739" s="24">
        <v>1308061644</v>
      </c>
      <c r="N739" s="25">
        <v>78.7453489639</v>
      </c>
    </row>
    <row r="740" spans="2:14" x14ac:dyDescent="0.25">
      <c r="B740" s="22" t="s">
        <v>138</v>
      </c>
      <c r="C740" s="1" t="s">
        <v>147</v>
      </c>
      <c r="D740" s="1" t="s">
        <v>229</v>
      </c>
      <c r="E740" s="1" t="s">
        <v>134</v>
      </c>
      <c r="F740" s="1" t="s">
        <v>135</v>
      </c>
      <c r="G740" s="23">
        <v>44820.403657407405</v>
      </c>
      <c r="H740" s="23">
        <v>45915</v>
      </c>
      <c r="I740" s="1" t="s">
        <v>136</v>
      </c>
      <c r="J740" s="24">
        <v>1308061644</v>
      </c>
      <c r="K740" s="24">
        <v>1000547876</v>
      </c>
      <c r="L740" s="24">
        <v>1030037706.230276</v>
      </c>
      <c r="M740" s="24">
        <v>1308061644</v>
      </c>
      <c r="N740" s="25">
        <v>78.7453489639</v>
      </c>
    </row>
    <row r="741" spans="2:14" x14ac:dyDescent="0.25">
      <c r="B741" s="22" t="s">
        <v>138</v>
      </c>
      <c r="C741" s="1" t="s">
        <v>147</v>
      </c>
      <c r="D741" s="1" t="s">
        <v>229</v>
      </c>
      <c r="E741" s="1" t="s">
        <v>134</v>
      </c>
      <c r="F741" s="1" t="s">
        <v>135</v>
      </c>
      <c r="G741" s="23">
        <v>44820.403680555552</v>
      </c>
      <c r="H741" s="23">
        <v>45915</v>
      </c>
      <c r="I741" s="1" t="s">
        <v>136</v>
      </c>
      <c r="J741" s="24">
        <v>1308061644</v>
      </c>
      <c r="K741" s="24">
        <v>1000547876</v>
      </c>
      <c r="L741" s="24">
        <v>1030037706.230276</v>
      </c>
      <c r="M741" s="24">
        <v>1308061644</v>
      </c>
      <c r="N741" s="25">
        <v>78.7453489639</v>
      </c>
    </row>
    <row r="742" spans="2:14" x14ac:dyDescent="0.25">
      <c r="B742" s="22" t="s">
        <v>138</v>
      </c>
      <c r="C742" s="1" t="s">
        <v>147</v>
      </c>
      <c r="D742" s="1" t="s">
        <v>229</v>
      </c>
      <c r="E742" s="1" t="s">
        <v>134</v>
      </c>
      <c r="F742" s="1" t="s">
        <v>135</v>
      </c>
      <c r="G742" s="23">
        <v>44820.403703703705</v>
      </c>
      <c r="H742" s="23">
        <v>45915</v>
      </c>
      <c r="I742" s="1" t="s">
        <v>136</v>
      </c>
      <c r="J742" s="24">
        <v>1308061644</v>
      </c>
      <c r="K742" s="24">
        <v>1000547876</v>
      </c>
      <c r="L742" s="24">
        <v>1030037706.230276</v>
      </c>
      <c r="M742" s="24">
        <v>1308061644</v>
      </c>
      <c r="N742" s="25">
        <v>78.7453489639</v>
      </c>
    </row>
    <row r="743" spans="2:14" x14ac:dyDescent="0.25">
      <c r="B743" s="22" t="s">
        <v>138</v>
      </c>
      <c r="C743" s="1" t="s">
        <v>147</v>
      </c>
      <c r="D743" s="1" t="s">
        <v>229</v>
      </c>
      <c r="E743" s="1" t="s">
        <v>134</v>
      </c>
      <c r="F743" s="1" t="s">
        <v>135</v>
      </c>
      <c r="G743" s="23">
        <v>44820.403726851851</v>
      </c>
      <c r="H743" s="23">
        <v>45915</v>
      </c>
      <c r="I743" s="1" t="s">
        <v>136</v>
      </c>
      <c r="J743" s="24">
        <v>1308061644</v>
      </c>
      <c r="K743" s="24">
        <v>1000547876</v>
      </c>
      <c r="L743" s="24">
        <v>1030037706.230276</v>
      </c>
      <c r="M743" s="24">
        <v>1308061644</v>
      </c>
      <c r="N743" s="25">
        <v>78.7453489639</v>
      </c>
    </row>
    <row r="744" spans="2:14" x14ac:dyDescent="0.25">
      <c r="B744" s="22" t="s">
        <v>138</v>
      </c>
      <c r="C744" s="1" t="s">
        <v>147</v>
      </c>
      <c r="D744" s="1" t="s">
        <v>229</v>
      </c>
      <c r="E744" s="1" t="s">
        <v>134</v>
      </c>
      <c r="F744" s="1" t="s">
        <v>135</v>
      </c>
      <c r="G744" s="23">
        <v>44820.403738425921</v>
      </c>
      <c r="H744" s="23">
        <v>45915</v>
      </c>
      <c r="I744" s="1" t="s">
        <v>136</v>
      </c>
      <c r="J744" s="24">
        <v>1308061644</v>
      </c>
      <c r="K744" s="24">
        <v>1000547876</v>
      </c>
      <c r="L744" s="24">
        <v>1030037706.230276</v>
      </c>
      <c r="M744" s="24">
        <v>1308061644</v>
      </c>
      <c r="N744" s="25">
        <v>78.7453489639</v>
      </c>
    </row>
    <row r="745" spans="2:14" x14ac:dyDescent="0.25">
      <c r="B745" s="22" t="s">
        <v>138</v>
      </c>
      <c r="C745" s="1" t="s">
        <v>147</v>
      </c>
      <c r="D745" s="1" t="s">
        <v>229</v>
      </c>
      <c r="E745" s="1" t="s">
        <v>134</v>
      </c>
      <c r="F745" s="1" t="s">
        <v>135</v>
      </c>
      <c r="G745" s="23">
        <v>44820.411898148152</v>
      </c>
      <c r="H745" s="23">
        <v>46643</v>
      </c>
      <c r="I745" s="1" t="s">
        <v>136</v>
      </c>
      <c r="J745" s="24">
        <v>1527500000</v>
      </c>
      <c r="K745" s="24">
        <v>1000563512</v>
      </c>
      <c r="L745" s="24">
        <v>1030905946.0162407</v>
      </c>
      <c r="M745" s="24">
        <v>1527500000</v>
      </c>
      <c r="N745" s="25">
        <v>67.489750966700001</v>
      </c>
    </row>
    <row r="746" spans="2:14" x14ac:dyDescent="0.25">
      <c r="B746" s="22" t="s">
        <v>138</v>
      </c>
      <c r="C746" s="1" t="s">
        <v>147</v>
      </c>
      <c r="D746" s="1" t="s">
        <v>229</v>
      </c>
      <c r="E746" s="1" t="s">
        <v>134</v>
      </c>
      <c r="F746" s="1" t="s">
        <v>135</v>
      </c>
      <c r="G746" s="23">
        <v>44820.414247685185</v>
      </c>
      <c r="H746" s="23">
        <v>46643</v>
      </c>
      <c r="I746" s="1" t="s">
        <v>136</v>
      </c>
      <c r="J746" s="24">
        <v>1527500000</v>
      </c>
      <c r="K746" s="24">
        <v>1000563512</v>
      </c>
      <c r="L746" s="24">
        <v>1030905946.0162407</v>
      </c>
      <c r="M746" s="24">
        <v>1527500000</v>
      </c>
      <c r="N746" s="25">
        <v>67.489750966700001</v>
      </c>
    </row>
    <row r="747" spans="2:14" x14ac:dyDescent="0.25">
      <c r="B747" s="22" t="s">
        <v>138</v>
      </c>
      <c r="C747" s="1" t="s">
        <v>147</v>
      </c>
      <c r="D747" s="1" t="s">
        <v>229</v>
      </c>
      <c r="E747" s="1" t="s">
        <v>134</v>
      </c>
      <c r="F747" s="1" t="s">
        <v>135</v>
      </c>
      <c r="G747" s="23">
        <v>44820.414270833338</v>
      </c>
      <c r="H747" s="23">
        <v>46643</v>
      </c>
      <c r="I747" s="1" t="s">
        <v>136</v>
      </c>
      <c r="J747" s="24">
        <v>1527500000</v>
      </c>
      <c r="K747" s="24">
        <v>1000563512</v>
      </c>
      <c r="L747" s="24">
        <v>1030905946.0162407</v>
      </c>
      <c r="M747" s="24">
        <v>1527500000</v>
      </c>
      <c r="N747" s="25">
        <v>67.489750966700001</v>
      </c>
    </row>
    <row r="748" spans="2:14" x14ac:dyDescent="0.25">
      <c r="B748" s="22" t="s">
        <v>138</v>
      </c>
      <c r="C748" s="1" t="s">
        <v>147</v>
      </c>
      <c r="D748" s="1" t="s">
        <v>229</v>
      </c>
      <c r="E748" s="1" t="s">
        <v>134</v>
      </c>
      <c r="F748" s="1" t="s">
        <v>135</v>
      </c>
      <c r="G748" s="23">
        <v>44820.414282407408</v>
      </c>
      <c r="H748" s="23">
        <v>46643</v>
      </c>
      <c r="I748" s="1" t="s">
        <v>136</v>
      </c>
      <c r="J748" s="24">
        <v>1527500000</v>
      </c>
      <c r="K748" s="24">
        <v>1000563512</v>
      </c>
      <c r="L748" s="24">
        <v>1030905946.0162407</v>
      </c>
      <c r="M748" s="24">
        <v>1527500000</v>
      </c>
      <c r="N748" s="25">
        <v>67.489750966700001</v>
      </c>
    </row>
    <row r="749" spans="2:14" x14ac:dyDescent="0.25">
      <c r="B749" s="22" t="s">
        <v>138</v>
      </c>
      <c r="C749" s="1" t="s">
        <v>147</v>
      </c>
      <c r="D749" s="1" t="s">
        <v>229</v>
      </c>
      <c r="E749" s="1" t="s">
        <v>134</v>
      </c>
      <c r="F749" s="1" t="s">
        <v>135</v>
      </c>
      <c r="G749" s="23">
        <v>44820.414305555561</v>
      </c>
      <c r="H749" s="23">
        <v>46643</v>
      </c>
      <c r="I749" s="1" t="s">
        <v>136</v>
      </c>
      <c r="J749" s="24">
        <v>1527500000</v>
      </c>
      <c r="K749" s="24">
        <v>1000563512</v>
      </c>
      <c r="L749" s="24">
        <v>1030905946.0162407</v>
      </c>
      <c r="M749" s="24">
        <v>1527500000</v>
      </c>
      <c r="N749" s="25">
        <v>67.489750966700001</v>
      </c>
    </row>
    <row r="750" spans="2:14" x14ac:dyDescent="0.25">
      <c r="B750" s="22" t="s">
        <v>138</v>
      </c>
      <c r="C750" s="1" t="s">
        <v>147</v>
      </c>
      <c r="D750" s="1" t="s">
        <v>229</v>
      </c>
      <c r="E750" s="1" t="s">
        <v>134</v>
      </c>
      <c r="F750" s="1" t="s">
        <v>135</v>
      </c>
      <c r="G750" s="23">
        <v>44820.414317129631</v>
      </c>
      <c r="H750" s="23">
        <v>46643</v>
      </c>
      <c r="I750" s="1" t="s">
        <v>136</v>
      </c>
      <c r="J750" s="24">
        <v>1527500000</v>
      </c>
      <c r="K750" s="24">
        <v>1000563512</v>
      </c>
      <c r="L750" s="24">
        <v>1030905946.0162407</v>
      </c>
      <c r="M750" s="24">
        <v>1527500000</v>
      </c>
      <c r="N750" s="25">
        <v>67.489750966700001</v>
      </c>
    </row>
    <row r="751" spans="2:14" x14ac:dyDescent="0.25">
      <c r="B751" s="22" t="s">
        <v>138</v>
      </c>
      <c r="C751" s="1" t="s">
        <v>147</v>
      </c>
      <c r="D751" s="1" t="s">
        <v>229</v>
      </c>
      <c r="E751" s="1" t="s">
        <v>134</v>
      </c>
      <c r="F751" s="1" t="s">
        <v>135</v>
      </c>
      <c r="G751" s="23">
        <v>44880.394131944449</v>
      </c>
      <c r="H751" s="23">
        <v>45359</v>
      </c>
      <c r="I751" s="1" t="s">
        <v>136</v>
      </c>
      <c r="J751" s="24">
        <v>362137009</v>
      </c>
      <c r="K751" s="24">
        <v>322861549</v>
      </c>
      <c r="L751" s="24">
        <v>326620908.75362515</v>
      </c>
      <c r="M751" s="24">
        <v>362137009</v>
      </c>
      <c r="N751" s="25">
        <v>90.192634455000004</v>
      </c>
    </row>
    <row r="752" spans="2:14" x14ac:dyDescent="0.25">
      <c r="B752" s="22" t="s">
        <v>138</v>
      </c>
      <c r="C752" s="1" t="s">
        <v>148</v>
      </c>
      <c r="D752" s="1" t="s">
        <v>190</v>
      </c>
      <c r="E752" s="1"/>
      <c r="F752" s="1" t="s">
        <v>135</v>
      </c>
      <c r="G752" s="23">
        <v>43899.657650462963</v>
      </c>
      <c r="H752" s="23">
        <v>45496</v>
      </c>
      <c r="I752" s="1" t="s">
        <v>136</v>
      </c>
      <c r="J752" s="24">
        <v>205968767</v>
      </c>
      <c r="K752" s="24">
        <v>141640593</v>
      </c>
      <c r="L752" s="24">
        <v>142569244.29979119</v>
      </c>
      <c r="M752" s="24">
        <v>205968767</v>
      </c>
      <c r="N752" s="25">
        <v>69.218865741800002</v>
      </c>
    </row>
    <row r="753" spans="2:14" x14ac:dyDescent="0.25">
      <c r="B753" s="22" t="s">
        <v>138</v>
      </c>
      <c r="C753" s="1" t="s">
        <v>148</v>
      </c>
      <c r="D753" s="1" t="s">
        <v>190</v>
      </c>
      <c r="E753" s="1"/>
      <c r="F753" s="1" t="s">
        <v>135</v>
      </c>
      <c r="G753" s="23">
        <v>44013.640173611107</v>
      </c>
      <c r="H753" s="23">
        <v>45100</v>
      </c>
      <c r="I753" s="1" t="s">
        <v>136</v>
      </c>
      <c r="J753" s="24">
        <v>130000000</v>
      </c>
      <c r="K753" s="24">
        <v>100216815</v>
      </c>
      <c r="L753" s="24">
        <v>100270461.09669039</v>
      </c>
      <c r="M753" s="24">
        <v>130000000</v>
      </c>
      <c r="N753" s="25">
        <v>77.131123920500002</v>
      </c>
    </row>
    <row r="754" spans="2:14" x14ac:dyDescent="0.25">
      <c r="B754" s="22" t="s">
        <v>138</v>
      </c>
      <c r="C754" s="1" t="s">
        <v>148</v>
      </c>
      <c r="D754" s="1" t="s">
        <v>190</v>
      </c>
      <c r="E754" s="1"/>
      <c r="F754" s="1" t="s">
        <v>135</v>
      </c>
      <c r="G754" s="23">
        <v>44013.645219907405</v>
      </c>
      <c r="H754" s="23">
        <v>45100</v>
      </c>
      <c r="I754" s="1" t="s">
        <v>136</v>
      </c>
      <c r="J754" s="24">
        <v>130000000</v>
      </c>
      <c r="K754" s="24">
        <v>100216815</v>
      </c>
      <c r="L754" s="24">
        <v>100270461.09669039</v>
      </c>
      <c r="M754" s="24">
        <v>130000000</v>
      </c>
      <c r="N754" s="25">
        <v>77.131123920500002</v>
      </c>
    </row>
    <row r="755" spans="2:14" x14ac:dyDescent="0.25">
      <c r="B755" s="22" t="s">
        <v>138</v>
      </c>
      <c r="C755" s="1" t="s">
        <v>148</v>
      </c>
      <c r="D755" s="1" t="s">
        <v>190</v>
      </c>
      <c r="E755" s="1"/>
      <c r="F755" s="1" t="s">
        <v>135</v>
      </c>
      <c r="G755" s="23">
        <v>44096.710648148153</v>
      </c>
      <c r="H755" s="23">
        <v>45175</v>
      </c>
      <c r="I755" s="1" t="s">
        <v>136</v>
      </c>
      <c r="J755" s="24">
        <v>127623288</v>
      </c>
      <c r="K755" s="24">
        <v>100275153</v>
      </c>
      <c r="L755" s="24">
        <v>102765883.68743137</v>
      </c>
      <c r="M755" s="24">
        <v>127623288</v>
      </c>
      <c r="N755" s="25">
        <v>80.522830353200007</v>
      </c>
    </row>
    <row r="756" spans="2:14" x14ac:dyDescent="0.25">
      <c r="B756" s="22" t="s">
        <v>138</v>
      </c>
      <c r="C756" s="1" t="s">
        <v>148</v>
      </c>
      <c r="D756" s="1" t="s">
        <v>190</v>
      </c>
      <c r="E756" s="1"/>
      <c r="F756" s="1" t="s">
        <v>135</v>
      </c>
      <c r="G756" s="23">
        <v>44118.661585648151</v>
      </c>
      <c r="H756" s="23">
        <v>45175</v>
      </c>
      <c r="I756" s="1" t="s">
        <v>136</v>
      </c>
      <c r="J756" s="24">
        <v>127623288</v>
      </c>
      <c r="K756" s="24">
        <v>100820966</v>
      </c>
      <c r="L756" s="24">
        <v>102765309.59263882</v>
      </c>
      <c r="M756" s="24">
        <v>127623288</v>
      </c>
      <c r="N756" s="25">
        <v>80.522380517800002</v>
      </c>
    </row>
    <row r="757" spans="2:14" x14ac:dyDescent="0.25">
      <c r="B757" s="22" t="s">
        <v>138</v>
      </c>
      <c r="C757" s="1" t="s">
        <v>148</v>
      </c>
      <c r="D757" s="1" t="s">
        <v>190</v>
      </c>
      <c r="E757" s="1"/>
      <c r="F757" s="1" t="s">
        <v>135</v>
      </c>
      <c r="G757" s="23">
        <v>44118.661875000005</v>
      </c>
      <c r="H757" s="23">
        <v>45175</v>
      </c>
      <c r="I757" s="1" t="s">
        <v>136</v>
      </c>
      <c r="J757" s="24">
        <v>127623288</v>
      </c>
      <c r="K757" s="24">
        <v>100820966</v>
      </c>
      <c r="L757" s="24">
        <v>102765309.59263882</v>
      </c>
      <c r="M757" s="24">
        <v>127623288</v>
      </c>
      <c r="N757" s="25">
        <v>80.522380517800002</v>
      </c>
    </row>
    <row r="758" spans="2:14" x14ac:dyDescent="0.25">
      <c r="B758" s="22" t="s">
        <v>138</v>
      </c>
      <c r="C758" s="1" t="s">
        <v>148</v>
      </c>
      <c r="D758" s="1" t="s">
        <v>190</v>
      </c>
      <c r="E758" s="1"/>
      <c r="F758" s="1" t="s">
        <v>135</v>
      </c>
      <c r="G758" s="23">
        <v>44126.683703703704</v>
      </c>
      <c r="H758" s="23">
        <v>45175</v>
      </c>
      <c r="I758" s="1" t="s">
        <v>136</v>
      </c>
      <c r="J758" s="24">
        <v>127623288</v>
      </c>
      <c r="K758" s="24">
        <v>101023191</v>
      </c>
      <c r="L758" s="24">
        <v>102765883.71162623</v>
      </c>
      <c r="M758" s="24">
        <v>127623288</v>
      </c>
      <c r="N758" s="25">
        <v>80.522830372200005</v>
      </c>
    </row>
    <row r="759" spans="2:14" x14ac:dyDescent="0.25">
      <c r="B759" s="22" t="s">
        <v>138</v>
      </c>
      <c r="C759" s="1" t="s">
        <v>148</v>
      </c>
      <c r="D759" s="1" t="s">
        <v>190</v>
      </c>
      <c r="E759" s="1"/>
      <c r="F759" s="1" t="s">
        <v>135</v>
      </c>
      <c r="G759" s="23">
        <v>44126.684074074074</v>
      </c>
      <c r="H759" s="23">
        <v>45175</v>
      </c>
      <c r="I759" s="1" t="s">
        <v>136</v>
      </c>
      <c r="J759" s="24">
        <v>127623288</v>
      </c>
      <c r="K759" s="24">
        <v>101023191</v>
      </c>
      <c r="L759" s="24">
        <v>102765883.71162623</v>
      </c>
      <c r="M759" s="24">
        <v>127623288</v>
      </c>
      <c r="N759" s="25">
        <v>80.522830372200005</v>
      </c>
    </row>
    <row r="760" spans="2:14" x14ac:dyDescent="0.25">
      <c r="B760" s="22" t="s">
        <v>138</v>
      </c>
      <c r="C760" s="1" t="s">
        <v>148</v>
      </c>
      <c r="D760" s="1" t="s">
        <v>190</v>
      </c>
      <c r="E760" s="1"/>
      <c r="F760" s="1" t="s">
        <v>135</v>
      </c>
      <c r="G760" s="23">
        <v>44151.670127314814</v>
      </c>
      <c r="H760" s="23">
        <v>45973</v>
      </c>
      <c r="I760" s="1" t="s">
        <v>136</v>
      </c>
      <c r="J760" s="24">
        <v>750000000</v>
      </c>
      <c r="K760" s="24">
        <v>500406070</v>
      </c>
      <c r="L760" s="24">
        <v>506807295.13796103</v>
      </c>
      <c r="M760" s="24">
        <v>750000000</v>
      </c>
      <c r="N760" s="25">
        <v>67.574306018399994</v>
      </c>
    </row>
    <row r="761" spans="2:14" x14ac:dyDescent="0.25">
      <c r="B761" s="22" t="s">
        <v>138</v>
      </c>
      <c r="C761" s="1" t="s">
        <v>148</v>
      </c>
      <c r="D761" s="1" t="s">
        <v>190</v>
      </c>
      <c r="E761" s="1"/>
      <c r="F761" s="1" t="s">
        <v>135</v>
      </c>
      <c r="G761" s="23">
        <v>44151.67041666666</v>
      </c>
      <c r="H761" s="23">
        <v>45973</v>
      </c>
      <c r="I761" s="1" t="s">
        <v>136</v>
      </c>
      <c r="J761" s="24">
        <v>750000000</v>
      </c>
      <c r="K761" s="24">
        <v>500406070</v>
      </c>
      <c r="L761" s="24">
        <v>506807295.13796103</v>
      </c>
      <c r="M761" s="24">
        <v>750000000</v>
      </c>
      <c r="N761" s="25">
        <v>67.574306018399994</v>
      </c>
    </row>
    <row r="762" spans="2:14" x14ac:dyDescent="0.25">
      <c r="B762" s="22" t="s">
        <v>138</v>
      </c>
      <c r="C762" s="1" t="s">
        <v>148</v>
      </c>
      <c r="D762" s="1" t="s">
        <v>190</v>
      </c>
      <c r="E762" s="1"/>
      <c r="F762" s="1" t="s">
        <v>135</v>
      </c>
      <c r="G762" s="23">
        <v>44151.670428240737</v>
      </c>
      <c r="H762" s="23">
        <v>45973</v>
      </c>
      <c r="I762" s="1" t="s">
        <v>136</v>
      </c>
      <c r="J762" s="24">
        <v>750000000</v>
      </c>
      <c r="K762" s="24">
        <v>500406070</v>
      </c>
      <c r="L762" s="24">
        <v>506807295.13796103</v>
      </c>
      <c r="M762" s="24">
        <v>750000000</v>
      </c>
      <c r="N762" s="25">
        <v>67.574306018399994</v>
      </c>
    </row>
    <row r="763" spans="2:14" x14ac:dyDescent="0.25">
      <c r="B763" s="22" t="s">
        <v>138</v>
      </c>
      <c r="C763" s="1" t="s">
        <v>148</v>
      </c>
      <c r="D763" s="1" t="s">
        <v>190</v>
      </c>
      <c r="E763" s="1"/>
      <c r="F763" s="1" t="s">
        <v>135</v>
      </c>
      <c r="G763" s="23">
        <v>44151.670856481476</v>
      </c>
      <c r="H763" s="23">
        <v>45973</v>
      </c>
      <c r="I763" s="1" t="s">
        <v>136</v>
      </c>
      <c r="J763" s="24">
        <v>750000000</v>
      </c>
      <c r="K763" s="24">
        <v>500406070</v>
      </c>
      <c r="L763" s="24">
        <v>506807295.13796103</v>
      </c>
      <c r="M763" s="24">
        <v>750000000</v>
      </c>
      <c r="N763" s="25">
        <v>67.574306018399994</v>
      </c>
    </row>
    <row r="764" spans="2:14" x14ac:dyDescent="0.25">
      <c r="B764" s="22" t="s">
        <v>138</v>
      </c>
      <c r="C764" s="1" t="s">
        <v>148</v>
      </c>
      <c r="D764" s="1" t="s">
        <v>190</v>
      </c>
      <c r="E764" s="1"/>
      <c r="F764" s="1" t="s">
        <v>135</v>
      </c>
      <c r="G764" s="23">
        <v>44151.671168981477</v>
      </c>
      <c r="H764" s="23">
        <v>45973</v>
      </c>
      <c r="I764" s="1" t="s">
        <v>136</v>
      </c>
      <c r="J764" s="24">
        <v>750000000</v>
      </c>
      <c r="K764" s="24">
        <v>500406070</v>
      </c>
      <c r="L764" s="24">
        <v>506807295.13796103</v>
      </c>
      <c r="M764" s="24">
        <v>750000000</v>
      </c>
      <c r="N764" s="25">
        <v>67.574306018399994</v>
      </c>
    </row>
    <row r="765" spans="2:14" x14ac:dyDescent="0.25">
      <c r="B765" s="22" t="s">
        <v>138</v>
      </c>
      <c r="C765" s="1" t="s">
        <v>148</v>
      </c>
      <c r="D765" s="1" t="s">
        <v>190</v>
      </c>
      <c r="E765" s="1"/>
      <c r="F765" s="1" t="s">
        <v>135</v>
      </c>
      <c r="G765" s="23">
        <v>44151.671423611107</v>
      </c>
      <c r="H765" s="23">
        <v>45973</v>
      </c>
      <c r="I765" s="1" t="s">
        <v>136</v>
      </c>
      <c r="J765" s="24">
        <v>750000000</v>
      </c>
      <c r="K765" s="24">
        <v>500406070</v>
      </c>
      <c r="L765" s="24">
        <v>506807295.13796103</v>
      </c>
      <c r="M765" s="24">
        <v>750000000</v>
      </c>
      <c r="N765" s="25">
        <v>67.574306018399994</v>
      </c>
    </row>
    <row r="766" spans="2:14" x14ac:dyDescent="0.25">
      <c r="B766" s="22" t="s">
        <v>138</v>
      </c>
      <c r="C766" s="1" t="s">
        <v>148</v>
      </c>
      <c r="D766" s="1" t="s">
        <v>190</v>
      </c>
      <c r="E766" s="1"/>
      <c r="F766" s="1" t="s">
        <v>135</v>
      </c>
      <c r="G766" s="23">
        <v>44151.671678240738</v>
      </c>
      <c r="H766" s="23">
        <v>45973</v>
      </c>
      <c r="I766" s="1" t="s">
        <v>136</v>
      </c>
      <c r="J766" s="24">
        <v>750000000</v>
      </c>
      <c r="K766" s="24">
        <v>500406070</v>
      </c>
      <c r="L766" s="24">
        <v>506807295.13796103</v>
      </c>
      <c r="M766" s="24">
        <v>750000000</v>
      </c>
      <c r="N766" s="25">
        <v>67.574306018399994</v>
      </c>
    </row>
    <row r="767" spans="2:14" x14ac:dyDescent="0.25">
      <c r="B767" s="22" t="s">
        <v>138</v>
      </c>
      <c r="C767" s="1" t="s">
        <v>148</v>
      </c>
      <c r="D767" s="1" t="s">
        <v>190</v>
      </c>
      <c r="E767" s="1"/>
      <c r="F767" s="1" t="s">
        <v>135</v>
      </c>
      <c r="G767" s="23">
        <v>44151.671944444446</v>
      </c>
      <c r="H767" s="23">
        <v>45973</v>
      </c>
      <c r="I767" s="1" t="s">
        <v>136</v>
      </c>
      <c r="J767" s="24">
        <v>750000000</v>
      </c>
      <c r="K767" s="24">
        <v>500406070</v>
      </c>
      <c r="L767" s="24">
        <v>506807295.13796103</v>
      </c>
      <c r="M767" s="24">
        <v>750000000</v>
      </c>
      <c r="N767" s="25">
        <v>67.574306018399994</v>
      </c>
    </row>
    <row r="768" spans="2:14" x14ac:dyDescent="0.25">
      <c r="B768" s="22" t="s">
        <v>138</v>
      </c>
      <c r="C768" s="1" t="s">
        <v>148</v>
      </c>
      <c r="D768" s="1" t="s">
        <v>190</v>
      </c>
      <c r="E768" s="1"/>
      <c r="F768" s="1" t="s">
        <v>135</v>
      </c>
      <c r="G768" s="23">
        <v>44151.67224537037</v>
      </c>
      <c r="H768" s="23">
        <v>45973</v>
      </c>
      <c r="I768" s="1" t="s">
        <v>136</v>
      </c>
      <c r="J768" s="24">
        <v>750000000</v>
      </c>
      <c r="K768" s="24">
        <v>500406070</v>
      </c>
      <c r="L768" s="24">
        <v>506807295.13796103</v>
      </c>
      <c r="M768" s="24">
        <v>750000000</v>
      </c>
      <c r="N768" s="25">
        <v>67.574306018399994</v>
      </c>
    </row>
    <row r="769" spans="2:14" x14ac:dyDescent="0.25">
      <c r="B769" s="22" t="s">
        <v>138</v>
      </c>
      <c r="C769" s="1" t="s">
        <v>148</v>
      </c>
      <c r="D769" s="1" t="s">
        <v>190</v>
      </c>
      <c r="E769" s="1"/>
      <c r="F769" s="1" t="s">
        <v>135</v>
      </c>
      <c r="G769" s="23">
        <v>44151.672511574077</v>
      </c>
      <c r="H769" s="23">
        <v>45973</v>
      </c>
      <c r="I769" s="1" t="s">
        <v>136</v>
      </c>
      <c r="J769" s="24">
        <v>750000000</v>
      </c>
      <c r="K769" s="24">
        <v>500406070</v>
      </c>
      <c r="L769" s="24">
        <v>506807295.13796103</v>
      </c>
      <c r="M769" s="24">
        <v>750000000</v>
      </c>
      <c r="N769" s="25">
        <v>67.574306018399994</v>
      </c>
    </row>
    <row r="770" spans="2:14" x14ac:dyDescent="0.25">
      <c r="B770" s="22" t="s">
        <v>138</v>
      </c>
      <c r="C770" s="1" t="s">
        <v>148</v>
      </c>
      <c r="D770" s="1" t="s">
        <v>190</v>
      </c>
      <c r="E770" s="1"/>
      <c r="F770" s="1" t="s">
        <v>135</v>
      </c>
      <c r="G770" s="23">
        <v>44151.672800925924</v>
      </c>
      <c r="H770" s="23">
        <v>45973</v>
      </c>
      <c r="I770" s="1" t="s">
        <v>136</v>
      </c>
      <c r="J770" s="24">
        <v>750000000</v>
      </c>
      <c r="K770" s="24">
        <v>500406070</v>
      </c>
      <c r="L770" s="24">
        <v>506807295.13796103</v>
      </c>
      <c r="M770" s="24">
        <v>750000000</v>
      </c>
      <c r="N770" s="25">
        <v>67.574306018399994</v>
      </c>
    </row>
    <row r="771" spans="2:14" x14ac:dyDescent="0.25">
      <c r="B771" s="22" t="s">
        <v>138</v>
      </c>
      <c r="C771" s="1" t="s">
        <v>148</v>
      </c>
      <c r="D771" s="1" t="s">
        <v>190</v>
      </c>
      <c r="E771" s="1"/>
      <c r="F771" s="1" t="s">
        <v>135</v>
      </c>
      <c r="G771" s="23">
        <v>44151.673159722217</v>
      </c>
      <c r="H771" s="23">
        <v>45973</v>
      </c>
      <c r="I771" s="1" t="s">
        <v>136</v>
      </c>
      <c r="J771" s="24">
        <v>750000000</v>
      </c>
      <c r="K771" s="24">
        <v>500406070</v>
      </c>
      <c r="L771" s="24">
        <v>506807295.13796103</v>
      </c>
      <c r="M771" s="24">
        <v>750000000</v>
      </c>
      <c r="N771" s="25">
        <v>67.574306018399994</v>
      </c>
    </row>
    <row r="772" spans="2:14" x14ac:dyDescent="0.25">
      <c r="B772" s="22" t="s">
        <v>138</v>
      </c>
      <c r="C772" s="1" t="s">
        <v>148</v>
      </c>
      <c r="D772" s="1" t="s">
        <v>190</v>
      </c>
      <c r="E772" s="1"/>
      <c r="F772" s="1" t="s">
        <v>135</v>
      </c>
      <c r="G772" s="23">
        <v>44151.673530092587</v>
      </c>
      <c r="H772" s="23">
        <v>45973</v>
      </c>
      <c r="I772" s="1" t="s">
        <v>136</v>
      </c>
      <c r="J772" s="24">
        <v>750000000</v>
      </c>
      <c r="K772" s="24">
        <v>500406070</v>
      </c>
      <c r="L772" s="24">
        <v>506807295.13796103</v>
      </c>
      <c r="M772" s="24">
        <v>750000000</v>
      </c>
      <c r="N772" s="25">
        <v>67.574306018399994</v>
      </c>
    </row>
    <row r="773" spans="2:14" x14ac:dyDescent="0.25">
      <c r="B773" s="22" t="s">
        <v>138</v>
      </c>
      <c r="C773" s="1" t="s">
        <v>148</v>
      </c>
      <c r="D773" s="1" t="s">
        <v>190</v>
      </c>
      <c r="E773" s="1"/>
      <c r="F773" s="1" t="s">
        <v>135</v>
      </c>
      <c r="G773" s="23">
        <v>44151.673819444441</v>
      </c>
      <c r="H773" s="23">
        <v>45973</v>
      </c>
      <c r="I773" s="1" t="s">
        <v>136</v>
      </c>
      <c r="J773" s="24">
        <v>750000000</v>
      </c>
      <c r="K773" s="24">
        <v>500406070</v>
      </c>
      <c r="L773" s="24">
        <v>506807295.13796103</v>
      </c>
      <c r="M773" s="24">
        <v>750000000</v>
      </c>
      <c r="N773" s="25">
        <v>67.574306018399994</v>
      </c>
    </row>
    <row r="774" spans="2:14" x14ac:dyDescent="0.25">
      <c r="B774" s="22" t="s">
        <v>138</v>
      </c>
      <c r="C774" s="1" t="s">
        <v>148</v>
      </c>
      <c r="D774" s="1" t="s">
        <v>190</v>
      </c>
      <c r="E774" s="1"/>
      <c r="F774" s="1" t="s">
        <v>135</v>
      </c>
      <c r="G774" s="23">
        <v>44188.721539351856</v>
      </c>
      <c r="H774" s="23">
        <v>46013</v>
      </c>
      <c r="I774" s="1" t="s">
        <v>136</v>
      </c>
      <c r="J774" s="24">
        <v>737500000</v>
      </c>
      <c r="K774" s="24">
        <v>500000001</v>
      </c>
      <c r="L774" s="24">
        <v>501266776.24329281</v>
      </c>
      <c r="M774" s="24">
        <v>737500000</v>
      </c>
      <c r="N774" s="25">
        <v>67.968376439799997</v>
      </c>
    </row>
    <row r="775" spans="2:14" x14ac:dyDescent="0.25">
      <c r="B775" s="22" t="s">
        <v>138</v>
      </c>
      <c r="C775" s="1" t="s">
        <v>148</v>
      </c>
      <c r="D775" s="1" t="s">
        <v>190</v>
      </c>
      <c r="E775" s="1"/>
      <c r="F775" s="1" t="s">
        <v>135</v>
      </c>
      <c r="G775" s="23">
        <v>44188.721770833334</v>
      </c>
      <c r="H775" s="23">
        <v>46013</v>
      </c>
      <c r="I775" s="1" t="s">
        <v>136</v>
      </c>
      <c r="J775" s="24">
        <v>737500000</v>
      </c>
      <c r="K775" s="24">
        <v>500000001</v>
      </c>
      <c r="L775" s="24">
        <v>501266776.24329281</v>
      </c>
      <c r="M775" s="24">
        <v>737500000</v>
      </c>
      <c r="N775" s="25">
        <v>67.968376439799997</v>
      </c>
    </row>
    <row r="776" spans="2:14" x14ac:dyDescent="0.25">
      <c r="B776" s="22" t="s">
        <v>138</v>
      </c>
      <c r="C776" s="1" t="s">
        <v>148</v>
      </c>
      <c r="D776" s="1" t="s">
        <v>190</v>
      </c>
      <c r="E776" s="1"/>
      <c r="F776" s="1" t="s">
        <v>135</v>
      </c>
      <c r="G776" s="23">
        <v>44188.721990740742</v>
      </c>
      <c r="H776" s="23">
        <v>46013</v>
      </c>
      <c r="I776" s="1" t="s">
        <v>136</v>
      </c>
      <c r="J776" s="24">
        <v>737500000</v>
      </c>
      <c r="K776" s="24">
        <v>500000001</v>
      </c>
      <c r="L776" s="24">
        <v>501266776.24329281</v>
      </c>
      <c r="M776" s="24">
        <v>737500000</v>
      </c>
      <c r="N776" s="25">
        <v>67.968376439799997</v>
      </c>
    </row>
    <row r="777" spans="2:14" x14ac:dyDescent="0.25">
      <c r="B777" s="22" t="s">
        <v>138</v>
      </c>
      <c r="C777" s="1" t="s">
        <v>148</v>
      </c>
      <c r="D777" s="1" t="s">
        <v>190</v>
      </c>
      <c r="E777" s="1"/>
      <c r="F777" s="1" t="s">
        <v>135</v>
      </c>
      <c r="G777" s="23">
        <v>44188.722222222226</v>
      </c>
      <c r="H777" s="23">
        <v>46013</v>
      </c>
      <c r="I777" s="1" t="s">
        <v>136</v>
      </c>
      <c r="J777" s="24">
        <v>737500000</v>
      </c>
      <c r="K777" s="24">
        <v>500000001</v>
      </c>
      <c r="L777" s="24">
        <v>501266776.24329281</v>
      </c>
      <c r="M777" s="24">
        <v>737500000</v>
      </c>
      <c r="N777" s="25">
        <v>67.968376439799997</v>
      </c>
    </row>
    <row r="778" spans="2:14" x14ac:dyDescent="0.25">
      <c r="B778" s="22" t="s">
        <v>138</v>
      </c>
      <c r="C778" s="1" t="s">
        <v>148</v>
      </c>
      <c r="D778" s="1" t="s">
        <v>190</v>
      </c>
      <c r="E778" s="1"/>
      <c r="F778" s="1" t="s">
        <v>135</v>
      </c>
      <c r="G778" s="23">
        <v>44239.476469907408</v>
      </c>
      <c r="H778" s="23">
        <v>45712</v>
      </c>
      <c r="I778" s="1" t="s">
        <v>136</v>
      </c>
      <c r="J778" s="24">
        <v>142493151</v>
      </c>
      <c r="K778" s="24">
        <v>102132973</v>
      </c>
      <c r="L778" s="24">
        <v>100897621.84277093</v>
      </c>
      <c r="M778" s="24">
        <v>142493151</v>
      </c>
      <c r="N778" s="25">
        <v>70.808751953799998</v>
      </c>
    </row>
    <row r="779" spans="2:14" x14ac:dyDescent="0.25">
      <c r="B779" s="22" t="s">
        <v>138</v>
      </c>
      <c r="C779" s="1" t="s">
        <v>148</v>
      </c>
      <c r="D779" s="1" t="s">
        <v>190</v>
      </c>
      <c r="E779" s="1"/>
      <c r="F779" s="1" t="s">
        <v>135</v>
      </c>
      <c r="G779" s="23">
        <v>44245.629537037035</v>
      </c>
      <c r="H779" s="23">
        <v>45712</v>
      </c>
      <c r="I779" s="1" t="s">
        <v>136</v>
      </c>
      <c r="J779" s="24">
        <v>212958904</v>
      </c>
      <c r="K779" s="24">
        <v>152666544</v>
      </c>
      <c r="L779" s="24">
        <v>150656637.19918334</v>
      </c>
      <c r="M779" s="24">
        <v>212958904</v>
      </c>
      <c r="N779" s="25">
        <v>70.744464950500003</v>
      </c>
    </row>
    <row r="780" spans="2:14" x14ac:dyDescent="0.25">
      <c r="B780" s="22" t="s">
        <v>138</v>
      </c>
      <c r="C780" s="1" t="s">
        <v>148</v>
      </c>
      <c r="D780" s="1" t="s">
        <v>190</v>
      </c>
      <c r="E780" s="1"/>
      <c r="F780" s="1" t="s">
        <v>135</v>
      </c>
      <c r="G780" s="23">
        <v>44298.724456018521</v>
      </c>
      <c r="H780" s="23">
        <v>46125</v>
      </c>
      <c r="I780" s="1" t="s">
        <v>136</v>
      </c>
      <c r="J780" s="24">
        <v>1400438356</v>
      </c>
      <c r="K780" s="24">
        <v>999999998</v>
      </c>
      <c r="L780" s="24">
        <v>1019125874.107174</v>
      </c>
      <c r="M780" s="24">
        <v>1400438356</v>
      </c>
      <c r="N780" s="25">
        <v>72.771919573700004</v>
      </c>
    </row>
    <row r="781" spans="2:14" x14ac:dyDescent="0.25">
      <c r="B781" s="22" t="s">
        <v>138</v>
      </c>
      <c r="C781" s="1" t="s">
        <v>148</v>
      </c>
      <c r="D781" s="1" t="s">
        <v>190</v>
      </c>
      <c r="E781" s="1"/>
      <c r="F781" s="1" t="s">
        <v>135</v>
      </c>
      <c r="G781" s="23">
        <v>44298.72493055556</v>
      </c>
      <c r="H781" s="23">
        <v>46125</v>
      </c>
      <c r="I781" s="1" t="s">
        <v>136</v>
      </c>
      <c r="J781" s="24">
        <v>1400438356</v>
      </c>
      <c r="K781" s="24">
        <v>999999998</v>
      </c>
      <c r="L781" s="24">
        <v>1019125874.107174</v>
      </c>
      <c r="M781" s="24">
        <v>1400438356</v>
      </c>
      <c r="N781" s="25">
        <v>72.771919573700004</v>
      </c>
    </row>
    <row r="782" spans="2:14" x14ac:dyDescent="0.25">
      <c r="B782" s="22" t="s">
        <v>138</v>
      </c>
      <c r="C782" s="1" t="s">
        <v>148</v>
      </c>
      <c r="D782" s="1" t="s">
        <v>190</v>
      </c>
      <c r="E782" s="1"/>
      <c r="F782" s="1" t="s">
        <v>135</v>
      </c>
      <c r="G782" s="23">
        <v>44298.725451388891</v>
      </c>
      <c r="H782" s="23">
        <v>46125</v>
      </c>
      <c r="I782" s="1" t="s">
        <v>136</v>
      </c>
      <c r="J782" s="24">
        <v>1400438356</v>
      </c>
      <c r="K782" s="24">
        <v>999999998</v>
      </c>
      <c r="L782" s="24">
        <v>1019125874.107174</v>
      </c>
      <c r="M782" s="24">
        <v>1400438356</v>
      </c>
      <c r="N782" s="25">
        <v>72.771919573700004</v>
      </c>
    </row>
    <row r="783" spans="2:14" x14ac:dyDescent="0.25">
      <c r="B783" s="22" t="s">
        <v>138</v>
      </c>
      <c r="C783" s="1" t="s">
        <v>148</v>
      </c>
      <c r="D783" s="1" t="s">
        <v>190</v>
      </c>
      <c r="E783" s="1"/>
      <c r="F783" s="1" t="s">
        <v>135</v>
      </c>
      <c r="G783" s="23">
        <v>44298.726157407407</v>
      </c>
      <c r="H783" s="23">
        <v>46125</v>
      </c>
      <c r="I783" s="1" t="s">
        <v>136</v>
      </c>
      <c r="J783" s="24">
        <v>1400438356</v>
      </c>
      <c r="K783" s="24">
        <v>999999998</v>
      </c>
      <c r="L783" s="24">
        <v>1019125874.107174</v>
      </c>
      <c r="M783" s="24">
        <v>1400438356</v>
      </c>
      <c r="N783" s="25">
        <v>72.771919573700004</v>
      </c>
    </row>
    <row r="784" spans="2:14" x14ac:dyDescent="0.25">
      <c r="B784" s="22" t="s">
        <v>138</v>
      </c>
      <c r="C784" s="1" t="s">
        <v>148</v>
      </c>
      <c r="D784" s="1" t="s">
        <v>190</v>
      </c>
      <c r="E784" s="1"/>
      <c r="F784" s="1" t="s">
        <v>135</v>
      </c>
      <c r="G784" s="23">
        <v>44298.726666666669</v>
      </c>
      <c r="H784" s="23">
        <v>46125</v>
      </c>
      <c r="I784" s="1" t="s">
        <v>136</v>
      </c>
      <c r="J784" s="24">
        <v>1400438356</v>
      </c>
      <c r="K784" s="24">
        <v>999999998</v>
      </c>
      <c r="L784" s="24">
        <v>1019125874.107174</v>
      </c>
      <c r="M784" s="24">
        <v>1400438356</v>
      </c>
      <c r="N784" s="25">
        <v>72.771919573700004</v>
      </c>
    </row>
    <row r="785" spans="2:14" x14ac:dyDescent="0.25">
      <c r="B785" s="22" t="s">
        <v>138</v>
      </c>
      <c r="C785" s="1" t="s">
        <v>148</v>
      </c>
      <c r="D785" s="1" t="s">
        <v>190</v>
      </c>
      <c r="E785" s="1"/>
      <c r="F785" s="1" t="s">
        <v>135</v>
      </c>
      <c r="G785" s="23">
        <v>44298.727118055562</v>
      </c>
      <c r="H785" s="23">
        <v>46125</v>
      </c>
      <c r="I785" s="1" t="s">
        <v>136</v>
      </c>
      <c r="J785" s="24">
        <v>1400438356</v>
      </c>
      <c r="K785" s="24">
        <v>999999998</v>
      </c>
      <c r="L785" s="24">
        <v>1019125874.107174</v>
      </c>
      <c r="M785" s="24">
        <v>1400438356</v>
      </c>
      <c r="N785" s="25">
        <v>72.771919573700004</v>
      </c>
    </row>
    <row r="786" spans="2:14" x14ac:dyDescent="0.25">
      <c r="B786" s="22" t="s">
        <v>138</v>
      </c>
      <c r="C786" s="1" t="s">
        <v>148</v>
      </c>
      <c r="D786" s="1" t="s">
        <v>190</v>
      </c>
      <c r="E786" s="1"/>
      <c r="F786" s="1" t="s">
        <v>135</v>
      </c>
      <c r="G786" s="23">
        <v>44298.727662037039</v>
      </c>
      <c r="H786" s="23">
        <v>46125</v>
      </c>
      <c r="I786" s="1" t="s">
        <v>136</v>
      </c>
      <c r="J786" s="24">
        <v>1400438356</v>
      </c>
      <c r="K786" s="24">
        <v>999999998</v>
      </c>
      <c r="L786" s="24">
        <v>1019125874.107174</v>
      </c>
      <c r="M786" s="24">
        <v>1400438356</v>
      </c>
      <c r="N786" s="25">
        <v>72.771919573700004</v>
      </c>
    </row>
    <row r="787" spans="2:14" x14ac:dyDescent="0.25">
      <c r="B787" s="22" t="s">
        <v>138</v>
      </c>
      <c r="C787" s="1" t="s">
        <v>148</v>
      </c>
      <c r="D787" s="1" t="s">
        <v>190</v>
      </c>
      <c r="E787" s="1"/>
      <c r="F787" s="1" t="s">
        <v>135</v>
      </c>
      <c r="G787" s="23">
        <v>44425.485879629632</v>
      </c>
      <c r="H787" s="23">
        <v>45005</v>
      </c>
      <c r="I787" s="1" t="s">
        <v>136</v>
      </c>
      <c r="J787" s="24">
        <v>69483288</v>
      </c>
      <c r="K787" s="24">
        <v>61867923</v>
      </c>
      <c r="L787" s="24">
        <v>60315207.148020782</v>
      </c>
      <c r="M787" s="24">
        <v>69483288</v>
      </c>
      <c r="N787" s="25">
        <v>86.805343967100001</v>
      </c>
    </row>
    <row r="788" spans="2:14" x14ac:dyDescent="0.25">
      <c r="B788" s="22" t="s">
        <v>138</v>
      </c>
      <c r="C788" s="1" t="s">
        <v>148</v>
      </c>
      <c r="D788" s="1" t="s">
        <v>190</v>
      </c>
      <c r="E788" s="1"/>
      <c r="F788" s="1" t="s">
        <v>135</v>
      </c>
      <c r="G788" s="23">
        <v>44589.678356481476</v>
      </c>
      <c r="H788" s="23">
        <v>45159</v>
      </c>
      <c r="I788" s="1" t="s">
        <v>136</v>
      </c>
      <c r="J788" s="24">
        <v>231835614</v>
      </c>
      <c r="K788" s="24">
        <v>203596658</v>
      </c>
      <c r="L788" s="24">
        <v>201931000.21554947</v>
      </c>
      <c r="M788" s="24">
        <v>231835614</v>
      </c>
      <c r="N788" s="25">
        <v>87.100940503299995</v>
      </c>
    </row>
    <row r="789" spans="2:14" x14ac:dyDescent="0.25">
      <c r="B789" s="22" t="s">
        <v>138</v>
      </c>
      <c r="C789" s="1" t="s">
        <v>148</v>
      </c>
      <c r="D789" s="1" t="s">
        <v>190</v>
      </c>
      <c r="E789" s="1"/>
      <c r="F789" s="1" t="s">
        <v>135</v>
      </c>
      <c r="G789" s="23">
        <v>44645.664884259255</v>
      </c>
      <c r="H789" s="23">
        <v>45082</v>
      </c>
      <c r="I789" s="1" t="s">
        <v>136</v>
      </c>
      <c r="J789" s="24">
        <v>115095890</v>
      </c>
      <c r="K789" s="24">
        <v>103092506</v>
      </c>
      <c r="L789" s="24">
        <v>100802948.53438379</v>
      </c>
      <c r="M789" s="24">
        <v>115095890</v>
      </c>
      <c r="N789" s="25">
        <v>87.581709941499994</v>
      </c>
    </row>
    <row r="790" spans="2:14" x14ac:dyDescent="0.25">
      <c r="B790" s="22" t="s">
        <v>138</v>
      </c>
      <c r="C790" s="1" t="s">
        <v>148</v>
      </c>
      <c r="D790" s="1" t="s">
        <v>190</v>
      </c>
      <c r="E790" s="1"/>
      <c r="F790" s="1" t="s">
        <v>135</v>
      </c>
      <c r="G790" s="23">
        <v>44700.647476851853</v>
      </c>
      <c r="H790" s="23">
        <v>46077</v>
      </c>
      <c r="I790" s="1" t="s">
        <v>136</v>
      </c>
      <c r="J790" s="24">
        <v>58085753</v>
      </c>
      <c r="K790" s="24">
        <v>44703905</v>
      </c>
      <c r="L790" s="24">
        <v>46885735.049707457</v>
      </c>
      <c r="M790" s="24">
        <v>58085753</v>
      </c>
      <c r="N790" s="25">
        <v>80.718132464799993</v>
      </c>
    </row>
    <row r="791" spans="2:14" x14ac:dyDescent="0.25">
      <c r="B791" s="22" t="s">
        <v>138</v>
      </c>
      <c r="C791" s="1" t="s">
        <v>148</v>
      </c>
      <c r="D791" s="1" t="s">
        <v>190</v>
      </c>
      <c r="E791" s="1"/>
      <c r="F791" s="1" t="s">
        <v>135</v>
      </c>
      <c r="G791" s="23">
        <v>44727.653749999998</v>
      </c>
      <c r="H791" s="23">
        <v>44935</v>
      </c>
      <c r="I791" s="1" t="s">
        <v>136</v>
      </c>
      <c r="J791" s="24">
        <v>266397260</v>
      </c>
      <c r="K791" s="24">
        <v>252879713</v>
      </c>
      <c r="L791" s="24">
        <v>254772510.56194201</v>
      </c>
      <c r="M791" s="24">
        <v>266397260</v>
      </c>
      <c r="N791" s="25">
        <v>95.6363104343</v>
      </c>
    </row>
    <row r="792" spans="2:14" x14ac:dyDescent="0.25">
      <c r="B792" s="22" t="s">
        <v>138</v>
      </c>
      <c r="C792" s="1" t="s">
        <v>148</v>
      </c>
      <c r="D792" s="1" t="s">
        <v>190</v>
      </c>
      <c r="E792" s="1"/>
      <c r="F792" s="1" t="s">
        <v>135</v>
      </c>
      <c r="G792" s="23">
        <v>44797.430266203701</v>
      </c>
      <c r="H792" s="23">
        <v>45547</v>
      </c>
      <c r="I792" s="1" t="s">
        <v>136</v>
      </c>
      <c r="J792" s="24">
        <v>176275684</v>
      </c>
      <c r="K792" s="24">
        <v>152383251</v>
      </c>
      <c r="L792" s="24">
        <v>150756825.22120392</v>
      </c>
      <c r="M792" s="24">
        <v>176275684</v>
      </c>
      <c r="N792" s="25">
        <v>85.523324488300005</v>
      </c>
    </row>
    <row r="793" spans="2:14" x14ac:dyDescent="0.25">
      <c r="B793" s="22" t="s">
        <v>138</v>
      </c>
      <c r="C793" s="1" t="s">
        <v>148</v>
      </c>
      <c r="D793" s="1" t="s">
        <v>190</v>
      </c>
      <c r="E793" s="1"/>
      <c r="F793" s="1" t="s">
        <v>135</v>
      </c>
      <c r="G793" s="23">
        <v>44802.698680555557</v>
      </c>
      <c r="H793" s="23">
        <v>45855</v>
      </c>
      <c r="I793" s="1" t="s">
        <v>136</v>
      </c>
      <c r="J793" s="24">
        <v>205243561</v>
      </c>
      <c r="K793" s="24">
        <v>152351280</v>
      </c>
      <c r="L793" s="24">
        <v>155310327.02220231</v>
      </c>
      <c r="M793" s="24">
        <v>205243561</v>
      </c>
      <c r="N793" s="25">
        <v>75.671229959900003</v>
      </c>
    </row>
    <row r="794" spans="2:14" x14ac:dyDescent="0.25">
      <c r="B794" s="22" t="s">
        <v>138</v>
      </c>
      <c r="C794" s="1" t="s">
        <v>148</v>
      </c>
      <c r="D794" s="1" t="s">
        <v>190</v>
      </c>
      <c r="E794" s="1"/>
      <c r="F794" s="1" t="s">
        <v>135</v>
      </c>
      <c r="G794" s="23">
        <v>44802.699456018512</v>
      </c>
      <c r="H794" s="23">
        <v>45670</v>
      </c>
      <c r="I794" s="1" t="s">
        <v>136</v>
      </c>
      <c r="J794" s="24">
        <v>236938083</v>
      </c>
      <c r="K794" s="24">
        <v>184631198</v>
      </c>
      <c r="L794" s="24">
        <v>186804735.89961484</v>
      </c>
      <c r="M794" s="24">
        <v>236938083</v>
      </c>
      <c r="N794" s="25">
        <v>78.8411611736</v>
      </c>
    </row>
    <row r="795" spans="2:14" x14ac:dyDescent="0.25">
      <c r="B795" s="22" t="s">
        <v>138</v>
      </c>
      <c r="C795" s="1" t="s">
        <v>148</v>
      </c>
      <c r="D795" s="1" t="s">
        <v>190</v>
      </c>
      <c r="E795" s="1"/>
      <c r="F795" s="1" t="s">
        <v>135</v>
      </c>
      <c r="G795" s="23">
        <v>44868.497708333336</v>
      </c>
      <c r="H795" s="23">
        <v>45124</v>
      </c>
      <c r="I795" s="1" t="s">
        <v>136</v>
      </c>
      <c r="J795" s="24">
        <v>170097534</v>
      </c>
      <c r="K795" s="24">
        <v>157888800</v>
      </c>
      <c r="L795" s="24">
        <v>160634985.78843233</v>
      </c>
      <c r="M795" s="24">
        <v>170097534</v>
      </c>
      <c r="N795" s="25">
        <v>94.436986833899994</v>
      </c>
    </row>
    <row r="796" spans="2:14" x14ac:dyDescent="0.25">
      <c r="B796" s="22" t="s">
        <v>138</v>
      </c>
      <c r="C796" s="1" t="s">
        <v>148</v>
      </c>
      <c r="D796" s="1" t="s">
        <v>190</v>
      </c>
      <c r="E796" s="1"/>
      <c r="F796" s="1" t="s">
        <v>135</v>
      </c>
      <c r="G796" s="23">
        <v>44868.499375000007</v>
      </c>
      <c r="H796" s="23">
        <v>45124</v>
      </c>
      <c r="I796" s="1" t="s">
        <v>136</v>
      </c>
      <c r="J796" s="24">
        <v>170097534</v>
      </c>
      <c r="K796" s="24">
        <v>157888800</v>
      </c>
      <c r="L796" s="24">
        <v>160634985.78843233</v>
      </c>
      <c r="M796" s="24">
        <v>170097534</v>
      </c>
      <c r="N796" s="25">
        <v>94.436986833899994</v>
      </c>
    </row>
    <row r="797" spans="2:14" x14ac:dyDescent="0.25">
      <c r="B797" s="22" t="s">
        <v>181</v>
      </c>
      <c r="C797" s="1" t="s">
        <v>148</v>
      </c>
      <c r="D797" s="1" t="s">
        <v>190</v>
      </c>
      <c r="E797" s="1"/>
      <c r="F797" s="1" t="s">
        <v>135</v>
      </c>
      <c r="G797" s="23">
        <v>44887.681759259256</v>
      </c>
      <c r="H797" s="23">
        <v>46713</v>
      </c>
      <c r="I797" s="1" t="s">
        <v>136</v>
      </c>
      <c r="J797" s="24">
        <v>15980000000</v>
      </c>
      <c r="K797" s="24">
        <v>10000000000</v>
      </c>
      <c r="L797" s="24">
        <v>9993637818.7976608</v>
      </c>
      <c r="M797" s="24">
        <v>15980000000</v>
      </c>
      <c r="N797" s="25">
        <v>62.538409379199997</v>
      </c>
    </row>
    <row r="798" spans="2:14" x14ac:dyDescent="0.25">
      <c r="B798" s="22" t="s">
        <v>181</v>
      </c>
      <c r="C798" s="1" t="s">
        <v>148</v>
      </c>
      <c r="D798" s="1" t="s">
        <v>190</v>
      </c>
      <c r="E798" s="1"/>
      <c r="F798" s="1" t="s">
        <v>135</v>
      </c>
      <c r="G798" s="23">
        <v>44887.691412037035</v>
      </c>
      <c r="H798" s="23">
        <v>47078</v>
      </c>
      <c r="I798" s="1" t="s">
        <v>136</v>
      </c>
      <c r="J798" s="24">
        <v>17176000000</v>
      </c>
      <c r="K798" s="24">
        <v>10000000000</v>
      </c>
      <c r="L798" s="24">
        <v>9993604426.4099007</v>
      </c>
      <c r="M798" s="24">
        <v>17176000000</v>
      </c>
      <c r="N798" s="25">
        <v>58.183537647900003</v>
      </c>
    </row>
    <row r="799" spans="2:14" x14ac:dyDescent="0.25">
      <c r="B799" s="22" t="s">
        <v>181</v>
      </c>
      <c r="C799" s="1" t="s">
        <v>148</v>
      </c>
      <c r="D799" s="1" t="s">
        <v>190</v>
      </c>
      <c r="E799" s="1"/>
      <c r="F799" s="1" t="s">
        <v>135</v>
      </c>
      <c r="G799" s="23">
        <v>44887.704398148147</v>
      </c>
      <c r="H799" s="23">
        <v>47444</v>
      </c>
      <c r="I799" s="1" t="s">
        <v>136</v>
      </c>
      <c r="J799" s="24">
        <v>27558000000</v>
      </c>
      <c r="K799" s="24">
        <v>15000000001</v>
      </c>
      <c r="L799" s="24">
        <v>14990316103.948999</v>
      </c>
      <c r="M799" s="24">
        <v>27558000000</v>
      </c>
      <c r="N799" s="25">
        <v>54.395515291199999</v>
      </c>
    </row>
    <row r="800" spans="2:14" x14ac:dyDescent="0.25">
      <c r="B800" s="22" t="s">
        <v>138</v>
      </c>
      <c r="C800" s="1" t="s">
        <v>148</v>
      </c>
      <c r="D800" s="1" t="s">
        <v>190</v>
      </c>
      <c r="E800" s="1"/>
      <c r="F800" s="1" t="s">
        <v>135</v>
      </c>
      <c r="G800" s="23">
        <v>44888.636053240742</v>
      </c>
      <c r="H800" s="23">
        <v>46146</v>
      </c>
      <c r="I800" s="1" t="s">
        <v>136</v>
      </c>
      <c r="J800" s="24">
        <v>1281863013</v>
      </c>
      <c r="K800" s="24">
        <v>1006172239</v>
      </c>
      <c r="L800" s="24">
        <v>1014422793.8259486</v>
      </c>
      <c r="M800" s="24">
        <v>1281863013</v>
      </c>
      <c r="N800" s="25">
        <v>79.136599116900001</v>
      </c>
    </row>
    <row r="801" spans="2:14" x14ac:dyDescent="0.25">
      <c r="B801" s="22" t="s">
        <v>138</v>
      </c>
      <c r="C801" s="1" t="s">
        <v>148</v>
      </c>
      <c r="D801" s="1" t="s">
        <v>190</v>
      </c>
      <c r="E801" s="1"/>
      <c r="F801" s="1" t="s">
        <v>135</v>
      </c>
      <c r="G801" s="23">
        <v>44893.63785879629</v>
      </c>
      <c r="H801" s="23">
        <v>46146</v>
      </c>
      <c r="I801" s="1" t="s">
        <v>136</v>
      </c>
      <c r="J801" s="24">
        <v>1281863013</v>
      </c>
      <c r="K801" s="24">
        <v>1007253992</v>
      </c>
      <c r="L801" s="24">
        <v>1014422793.8259486</v>
      </c>
      <c r="M801" s="24">
        <v>1281863013</v>
      </c>
      <c r="N801" s="25">
        <v>79.136599116900001</v>
      </c>
    </row>
    <row r="802" spans="2:14" x14ac:dyDescent="0.25">
      <c r="B802" s="22" t="s">
        <v>138</v>
      </c>
      <c r="C802" s="1" t="s">
        <v>148</v>
      </c>
      <c r="D802" s="1" t="s">
        <v>190</v>
      </c>
      <c r="E802" s="1"/>
      <c r="F802" s="1" t="s">
        <v>135</v>
      </c>
      <c r="G802" s="23">
        <v>44893.639328703706</v>
      </c>
      <c r="H802" s="23">
        <v>46146</v>
      </c>
      <c r="I802" s="1" t="s">
        <v>136</v>
      </c>
      <c r="J802" s="24">
        <v>1281863013</v>
      </c>
      <c r="K802" s="24">
        <v>1007253992</v>
      </c>
      <c r="L802" s="24">
        <v>1014422793.8259486</v>
      </c>
      <c r="M802" s="24">
        <v>1281863013</v>
      </c>
      <c r="N802" s="25">
        <v>79.136599116900001</v>
      </c>
    </row>
    <row r="803" spans="2:14" x14ac:dyDescent="0.25">
      <c r="B803" s="22" t="s">
        <v>138</v>
      </c>
      <c r="C803" s="1" t="s">
        <v>148</v>
      </c>
      <c r="D803" s="1" t="s">
        <v>190</v>
      </c>
      <c r="E803" s="1"/>
      <c r="F803" s="1" t="s">
        <v>135</v>
      </c>
      <c r="G803" s="23">
        <v>44895.720289351855</v>
      </c>
      <c r="H803" s="23">
        <v>46146</v>
      </c>
      <c r="I803" s="1" t="s">
        <v>136</v>
      </c>
      <c r="J803" s="24">
        <v>1281863013</v>
      </c>
      <c r="K803" s="24">
        <v>1007687021</v>
      </c>
      <c r="L803" s="24">
        <v>1014422793.8259486</v>
      </c>
      <c r="M803" s="24">
        <v>1281863013</v>
      </c>
      <c r="N803" s="25">
        <v>79.136599116900001</v>
      </c>
    </row>
    <row r="804" spans="2:14" x14ac:dyDescent="0.25">
      <c r="B804" s="22" t="s">
        <v>138</v>
      </c>
      <c r="C804" s="1" t="s">
        <v>148</v>
      </c>
      <c r="D804" s="1" t="s">
        <v>190</v>
      </c>
      <c r="E804" s="1"/>
      <c r="F804" s="1" t="s">
        <v>135</v>
      </c>
      <c r="G804" s="23">
        <v>44895.723599537036</v>
      </c>
      <c r="H804" s="23">
        <v>46146</v>
      </c>
      <c r="I804" s="1" t="s">
        <v>136</v>
      </c>
      <c r="J804" s="24">
        <v>1281863013</v>
      </c>
      <c r="K804" s="24">
        <v>1007687021</v>
      </c>
      <c r="L804" s="24">
        <v>1014422793.8259486</v>
      </c>
      <c r="M804" s="24">
        <v>1281863013</v>
      </c>
      <c r="N804" s="25">
        <v>79.136599116900001</v>
      </c>
    </row>
    <row r="805" spans="2:14" x14ac:dyDescent="0.25">
      <c r="B805" s="22" t="s">
        <v>138</v>
      </c>
      <c r="C805" s="1" t="s">
        <v>148</v>
      </c>
      <c r="D805" s="1" t="s">
        <v>190</v>
      </c>
      <c r="E805" s="1"/>
      <c r="F805" s="1" t="s">
        <v>135</v>
      </c>
      <c r="G805" s="23">
        <v>44895.723622685189</v>
      </c>
      <c r="H805" s="23">
        <v>46146</v>
      </c>
      <c r="I805" s="1" t="s">
        <v>136</v>
      </c>
      <c r="J805" s="24">
        <v>1281863013</v>
      </c>
      <c r="K805" s="24">
        <v>1007687021</v>
      </c>
      <c r="L805" s="24">
        <v>1014422793.8259486</v>
      </c>
      <c r="M805" s="24">
        <v>1281863013</v>
      </c>
      <c r="N805" s="25">
        <v>79.136599116900001</v>
      </c>
    </row>
    <row r="806" spans="2:14" x14ac:dyDescent="0.25">
      <c r="B806" s="22" t="s">
        <v>138</v>
      </c>
      <c r="C806" s="1" t="s">
        <v>148</v>
      </c>
      <c r="D806" s="1" t="s">
        <v>190</v>
      </c>
      <c r="E806" s="1"/>
      <c r="F806" s="1" t="s">
        <v>135</v>
      </c>
      <c r="G806" s="23">
        <v>44917.658090277771</v>
      </c>
      <c r="H806" s="23">
        <v>46146</v>
      </c>
      <c r="I806" s="1" t="s">
        <v>136</v>
      </c>
      <c r="J806" s="24">
        <v>1281863013</v>
      </c>
      <c r="K806" s="24">
        <v>1012462621</v>
      </c>
      <c r="L806" s="24">
        <v>1014422793.8259486</v>
      </c>
      <c r="M806" s="24">
        <v>1281863013</v>
      </c>
      <c r="N806" s="25">
        <v>79.136599116900001</v>
      </c>
    </row>
    <row r="807" spans="2:14" x14ac:dyDescent="0.25">
      <c r="B807" s="22" t="s">
        <v>138</v>
      </c>
      <c r="C807" s="1" t="s">
        <v>148</v>
      </c>
      <c r="D807" s="1" t="s">
        <v>190</v>
      </c>
      <c r="E807" s="1"/>
      <c r="F807" s="1" t="s">
        <v>135</v>
      </c>
      <c r="G807" s="23">
        <v>44924.683877314819</v>
      </c>
      <c r="H807" s="23">
        <v>44978</v>
      </c>
      <c r="I807" s="1" t="s">
        <v>136</v>
      </c>
      <c r="J807" s="24">
        <v>508815067</v>
      </c>
      <c r="K807" s="24">
        <v>503984485</v>
      </c>
      <c r="L807" s="24">
        <v>504162574.9468686</v>
      </c>
      <c r="M807" s="24">
        <v>508815067</v>
      </c>
      <c r="N807" s="25">
        <v>99.085622192599999</v>
      </c>
    </row>
    <row r="808" spans="2:14" x14ac:dyDescent="0.25">
      <c r="B808" s="22" t="s">
        <v>138</v>
      </c>
      <c r="C808" s="1" t="s">
        <v>148</v>
      </c>
      <c r="D808" s="1" t="s">
        <v>190</v>
      </c>
      <c r="E808" s="1"/>
      <c r="F808" s="1" t="s">
        <v>135</v>
      </c>
      <c r="G808" s="23">
        <v>44924.685324074075</v>
      </c>
      <c r="H808" s="23">
        <v>44978</v>
      </c>
      <c r="I808" s="1" t="s">
        <v>136</v>
      </c>
      <c r="J808" s="24">
        <v>508815067</v>
      </c>
      <c r="K808" s="24">
        <v>503984485</v>
      </c>
      <c r="L808" s="24">
        <v>504162574.9468686</v>
      </c>
      <c r="M808" s="24">
        <v>508815067</v>
      </c>
      <c r="N808" s="25">
        <v>99.085622192599999</v>
      </c>
    </row>
    <row r="809" spans="2:14" x14ac:dyDescent="0.25">
      <c r="B809" s="22" t="s">
        <v>138</v>
      </c>
      <c r="C809" s="1" t="s">
        <v>148</v>
      </c>
      <c r="D809" s="1" t="s">
        <v>190</v>
      </c>
      <c r="E809" s="1"/>
      <c r="F809" s="1" t="s">
        <v>135</v>
      </c>
      <c r="G809" s="23">
        <v>44924.685347222221</v>
      </c>
      <c r="H809" s="23">
        <v>44978</v>
      </c>
      <c r="I809" s="1" t="s">
        <v>136</v>
      </c>
      <c r="J809" s="24">
        <v>508815067</v>
      </c>
      <c r="K809" s="24">
        <v>503984485</v>
      </c>
      <c r="L809" s="24">
        <v>504162574.9468686</v>
      </c>
      <c r="M809" s="24">
        <v>508815067</v>
      </c>
      <c r="N809" s="25">
        <v>99.085622192599999</v>
      </c>
    </row>
    <row r="810" spans="2:14" x14ac:dyDescent="0.25">
      <c r="B810" s="22" t="s">
        <v>138</v>
      </c>
      <c r="C810" s="1" t="s">
        <v>148</v>
      </c>
      <c r="D810" s="1" t="s">
        <v>190</v>
      </c>
      <c r="E810" s="1"/>
      <c r="F810" s="1" t="s">
        <v>135</v>
      </c>
      <c r="G810" s="23">
        <v>44924.685358796298</v>
      </c>
      <c r="H810" s="23">
        <v>44978</v>
      </c>
      <c r="I810" s="1" t="s">
        <v>136</v>
      </c>
      <c r="J810" s="24">
        <v>508815067</v>
      </c>
      <c r="K810" s="24">
        <v>503984485</v>
      </c>
      <c r="L810" s="24">
        <v>504162574.9468686</v>
      </c>
      <c r="M810" s="24">
        <v>508815067</v>
      </c>
      <c r="N810" s="25">
        <v>99.085622192599999</v>
      </c>
    </row>
    <row r="811" spans="2:14" x14ac:dyDescent="0.25">
      <c r="B811" s="22" t="s">
        <v>138</v>
      </c>
      <c r="C811" s="1" t="s">
        <v>148</v>
      </c>
      <c r="D811" s="1" t="s">
        <v>190</v>
      </c>
      <c r="E811" s="1"/>
      <c r="F811" s="1" t="s">
        <v>135</v>
      </c>
      <c r="G811" s="23">
        <v>44924.685393518514</v>
      </c>
      <c r="H811" s="23">
        <v>44978</v>
      </c>
      <c r="I811" s="1" t="s">
        <v>136</v>
      </c>
      <c r="J811" s="24">
        <v>508815067</v>
      </c>
      <c r="K811" s="24">
        <v>503984485</v>
      </c>
      <c r="L811" s="24">
        <v>504162574.9468686</v>
      </c>
      <c r="M811" s="24">
        <v>508815067</v>
      </c>
      <c r="N811" s="25">
        <v>99.085622192599999</v>
      </c>
    </row>
    <row r="812" spans="2:14" x14ac:dyDescent="0.25">
      <c r="B812" s="22" t="s">
        <v>138</v>
      </c>
      <c r="C812" s="1" t="s">
        <v>148</v>
      </c>
      <c r="D812" s="1" t="s">
        <v>190</v>
      </c>
      <c r="E812" s="1"/>
      <c r="F812" s="1" t="s">
        <v>135</v>
      </c>
      <c r="G812" s="23">
        <v>44924.68540509259</v>
      </c>
      <c r="H812" s="23">
        <v>44978</v>
      </c>
      <c r="I812" s="1" t="s">
        <v>136</v>
      </c>
      <c r="J812" s="24">
        <v>508815067</v>
      </c>
      <c r="K812" s="24">
        <v>503984485</v>
      </c>
      <c r="L812" s="24">
        <v>504162574.9468686</v>
      </c>
      <c r="M812" s="24">
        <v>508815067</v>
      </c>
      <c r="N812" s="25">
        <v>99.085622192599999</v>
      </c>
    </row>
    <row r="813" spans="2:14" x14ac:dyDescent="0.25">
      <c r="B813" s="22" t="s">
        <v>132</v>
      </c>
      <c r="C813" s="1" t="s">
        <v>166</v>
      </c>
      <c r="D813" s="1" t="s">
        <v>190</v>
      </c>
      <c r="E813" s="1" t="s">
        <v>134</v>
      </c>
      <c r="F813" s="1" t="s">
        <v>135</v>
      </c>
      <c r="G813" s="23">
        <v>44855.466319444451</v>
      </c>
      <c r="H813" s="23">
        <v>46630</v>
      </c>
      <c r="I813" s="1" t="s">
        <v>136</v>
      </c>
      <c r="J813" s="24">
        <v>46454794520</v>
      </c>
      <c r="K813" s="24">
        <v>30406849316</v>
      </c>
      <c r="L813" s="24">
        <v>30226510737.991299</v>
      </c>
      <c r="M813" s="24">
        <v>46454794520</v>
      </c>
      <c r="N813" s="25">
        <v>65.066504007399999</v>
      </c>
    </row>
    <row r="814" spans="2:14" x14ac:dyDescent="0.25">
      <c r="B814" s="22" t="s">
        <v>132</v>
      </c>
      <c r="C814" s="1" t="s">
        <v>166</v>
      </c>
      <c r="D814" s="1" t="s">
        <v>190</v>
      </c>
      <c r="E814" s="1" t="s">
        <v>134</v>
      </c>
      <c r="F814" s="1" t="s">
        <v>135</v>
      </c>
      <c r="G814" s="23">
        <v>44855.472002314818</v>
      </c>
      <c r="H814" s="23">
        <v>46630</v>
      </c>
      <c r="I814" s="1" t="s">
        <v>136</v>
      </c>
      <c r="J814" s="24">
        <v>774246580</v>
      </c>
      <c r="K814" s="24">
        <v>506780825</v>
      </c>
      <c r="L814" s="24">
        <v>503775178.99986434</v>
      </c>
      <c r="M814" s="24">
        <v>774246580</v>
      </c>
      <c r="N814" s="25">
        <v>65.066503619499997</v>
      </c>
    </row>
    <row r="815" spans="2:14" x14ac:dyDescent="0.25">
      <c r="B815" s="22" t="s">
        <v>132</v>
      </c>
      <c r="C815" s="1" t="s">
        <v>166</v>
      </c>
      <c r="D815" s="1" t="s">
        <v>190</v>
      </c>
      <c r="E815" s="1" t="s">
        <v>134</v>
      </c>
      <c r="F815" s="1" t="s">
        <v>135</v>
      </c>
      <c r="G815" s="23">
        <v>44855.472037037041</v>
      </c>
      <c r="H815" s="23">
        <v>46630</v>
      </c>
      <c r="I815" s="1" t="s">
        <v>136</v>
      </c>
      <c r="J815" s="24">
        <v>774246580</v>
      </c>
      <c r="K815" s="24">
        <v>506780825</v>
      </c>
      <c r="L815" s="24">
        <v>503775178.99986434</v>
      </c>
      <c r="M815" s="24">
        <v>774246580</v>
      </c>
      <c r="N815" s="25">
        <v>65.066503619499997</v>
      </c>
    </row>
    <row r="816" spans="2:14" x14ac:dyDescent="0.25">
      <c r="B816" s="22" t="s">
        <v>132</v>
      </c>
      <c r="C816" s="1" t="s">
        <v>166</v>
      </c>
      <c r="D816" s="1" t="s">
        <v>190</v>
      </c>
      <c r="E816" s="1" t="s">
        <v>134</v>
      </c>
      <c r="F816" s="1" t="s">
        <v>135</v>
      </c>
      <c r="G816" s="23">
        <v>44855.472060185188</v>
      </c>
      <c r="H816" s="23">
        <v>46630</v>
      </c>
      <c r="I816" s="1" t="s">
        <v>136</v>
      </c>
      <c r="J816" s="24">
        <v>774246580</v>
      </c>
      <c r="K816" s="24">
        <v>506780825</v>
      </c>
      <c r="L816" s="24">
        <v>503775178.99986434</v>
      </c>
      <c r="M816" s="24">
        <v>774246580</v>
      </c>
      <c r="N816" s="25">
        <v>65.066503619499997</v>
      </c>
    </row>
    <row r="817" spans="2:14" x14ac:dyDescent="0.25">
      <c r="B817" s="22" t="s">
        <v>132</v>
      </c>
      <c r="C817" s="1" t="s">
        <v>166</v>
      </c>
      <c r="D817" s="1" t="s">
        <v>190</v>
      </c>
      <c r="E817" s="1" t="s">
        <v>134</v>
      </c>
      <c r="F817" s="1" t="s">
        <v>135</v>
      </c>
      <c r="G817" s="23">
        <v>44855.472094907411</v>
      </c>
      <c r="H817" s="23">
        <v>46630</v>
      </c>
      <c r="I817" s="1" t="s">
        <v>136</v>
      </c>
      <c r="J817" s="24">
        <v>774246580</v>
      </c>
      <c r="K817" s="24">
        <v>506780825</v>
      </c>
      <c r="L817" s="24">
        <v>503775178.99986434</v>
      </c>
      <c r="M817" s="24">
        <v>774246580</v>
      </c>
      <c r="N817" s="25">
        <v>65.066503619499997</v>
      </c>
    </row>
    <row r="818" spans="2:14" x14ac:dyDescent="0.25">
      <c r="B818" s="22" t="s">
        <v>132</v>
      </c>
      <c r="C818" s="1" t="s">
        <v>166</v>
      </c>
      <c r="D818" s="1" t="s">
        <v>190</v>
      </c>
      <c r="E818" s="1" t="s">
        <v>134</v>
      </c>
      <c r="F818" s="1" t="s">
        <v>135</v>
      </c>
      <c r="G818" s="23">
        <v>44855.472118055557</v>
      </c>
      <c r="H818" s="23">
        <v>46630</v>
      </c>
      <c r="I818" s="1" t="s">
        <v>136</v>
      </c>
      <c r="J818" s="24">
        <v>774246580</v>
      </c>
      <c r="K818" s="24">
        <v>506780825</v>
      </c>
      <c r="L818" s="24">
        <v>503775178.99986434</v>
      </c>
      <c r="M818" s="24">
        <v>774246580</v>
      </c>
      <c r="N818" s="25">
        <v>65.066503619499997</v>
      </c>
    </row>
    <row r="819" spans="2:14" x14ac:dyDescent="0.25">
      <c r="B819" s="22" t="s">
        <v>132</v>
      </c>
      <c r="C819" s="1" t="s">
        <v>166</v>
      </c>
      <c r="D819" s="1" t="s">
        <v>190</v>
      </c>
      <c r="E819" s="1" t="s">
        <v>134</v>
      </c>
      <c r="F819" s="1" t="s">
        <v>135</v>
      </c>
      <c r="G819" s="23">
        <v>44855.472141203703</v>
      </c>
      <c r="H819" s="23">
        <v>46630</v>
      </c>
      <c r="I819" s="1" t="s">
        <v>136</v>
      </c>
      <c r="J819" s="24">
        <v>774246580</v>
      </c>
      <c r="K819" s="24">
        <v>506780825</v>
      </c>
      <c r="L819" s="24">
        <v>503775178.99986434</v>
      </c>
      <c r="M819" s="24">
        <v>774246580</v>
      </c>
      <c r="N819" s="25">
        <v>65.066503619499997</v>
      </c>
    </row>
    <row r="820" spans="2:14" x14ac:dyDescent="0.25">
      <c r="B820" s="22" t="s">
        <v>132</v>
      </c>
      <c r="C820" s="1" t="s">
        <v>166</v>
      </c>
      <c r="D820" s="1" t="s">
        <v>190</v>
      </c>
      <c r="E820" s="1" t="s">
        <v>134</v>
      </c>
      <c r="F820" s="1" t="s">
        <v>135</v>
      </c>
      <c r="G820" s="23">
        <v>44855.472164351857</v>
      </c>
      <c r="H820" s="23">
        <v>46630</v>
      </c>
      <c r="I820" s="1" t="s">
        <v>136</v>
      </c>
      <c r="J820" s="24">
        <v>774246580</v>
      </c>
      <c r="K820" s="24">
        <v>506780825</v>
      </c>
      <c r="L820" s="24">
        <v>503775178.99986434</v>
      </c>
      <c r="M820" s="24">
        <v>774246580</v>
      </c>
      <c r="N820" s="25">
        <v>65.066503619499997</v>
      </c>
    </row>
    <row r="821" spans="2:14" x14ac:dyDescent="0.25">
      <c r="B821" s="22" t="s">
        <v>132</v>
      </c>
      <c r="C821" s="1" t="s">
        <v>149</v>
      </c>
      <c r="D821" s="1" t="s">
        <v>190</v>
      </c>
      <c r="E821" s="1" t="s">
        <v>134</v>
      </c>
      <c r="F821" s="1" t="s">
        <v>135</v>
      </c>
      <c r="G821" s="23">
        <v>44027.471990740742</v>
      </c>
      <c r="H821" s="23">
        <v>45666</v>
      </c>
      <c r="I821" s="1" t="s">
        <v>136</v>
      </c>
      <c r="J821" s="24">
        <v>2956974656</v>
      </c>
      <c r="K821" s="24">
        <v>1950000000</v>
      </c>
      <c r="L821" s="24">
        <v>1998449938.7300565</v>
      </c>
      <c r="M821" s="24">
        <v>2956974656</v>
      </c>
      <c r="N821" s="25">
        <v>67.584276878200001</v>
      </c>
    </row>
    <row r="822" spans="2:14" x14ac:dyDescent="0.25">
      <c r="B822" s="22" t="s">
        <v>132</v>
      </c>
      <c r="C822" s="1" t="s">
        <v>149</v>
      </c>
      <c r="D822" s="1" t="s">
        <v>190</v>
      </c>
      <c r="E822" s="1" t="s">
        <v>134</v>
      </c>
      <c r="F822" s="1" t="s">
        <v>135</v>
      </c>
      <c r="G822" s="23">
        <v>44027.472812500004</v>
      </c>
      <c r="H822" s="23">
        <v>45848</v>
      </c>
      <c r="I822" s="1" t="s">
        <v>136</v>
      </c>
      <c r="J822" s="24">
        <v>2398027391</v>
      </c>
      <c r="K822" s="24">
        <v>1500000000</v>
      </c>
      <c r="L822" s="24">
        <v>1538887062.1896348</v>
      </c>
      <c r="M822" s="24">
        <v>2398027391</v>
      </c>
      <c r="N822" s="25">
        <v>64.1730393892</v>
      </c>
    </row>
    <row r="823" spans="2:14" x14ac:dyDescent="0.25">
      <c r="B823" s="22" t="s">
        <v>132</v>
      </c>
      <c r="C823" s="1" t="s">
        <v>149</v>
      </c>
      <c r="D823" s="1" t="s">
        <v>190</v>
      </c>
      <c r="E823" s="1" t="s">
        <v>134</v>
      </c>
      <c r="F823" s="1" t="s">
        <v>135</v>
      </c>
      <c r="G823" s="23">
        <v>44707.595578703709</v>
      </c>
      <c r="H823" s="23">
        <v>45799</v>
      </c>
      <c r="I823" s="1" t="s">
        <v>136</v>
      </c>
      <c r="J823" s="24">
        <v>3285342460</v>
      </c>
      <c r="K823" s="24">
        <v>2500000000</v>
      </c>
      <c r="L823" s="24">
        <v>2526405734.9440613</v>
      </c>
      <c r="M823" s="24">
        <v>3285342460</v>
      </c>
      <c r="N823" s="25">
        <v>76.899311584800003</v>
      </c>
    </row>
    <row r="824" spans="2:14" x14ac:dyDescent="0.25">
      <c r="B824" s="22" t="s">
        <v>132</v>
      </c>
      <c r="C824" s="1" t="s">
        <v>149</v>
      </c>
      <c r="D824" s="1" t="s">
        <v>190</v>
      </c>
      <c r="E824" s="1" t="s">
        <v>134</v>
      </c>
      <c r="F824" s="1" t="s">
        <v>135</v>
      </c>
      <c r="G824" s="23">
        <v>44707.601967592593</v>
      </c>
      <c r="H824" s="23">
        <v>45435</v>
      </c>
      <c r="I824" s="1" t="s">
        <v>136</v>
      </c>
      <c r="J824" s="24">
        <v>2998630136</v>
      </c>
      <c r="K824" s="24">
        <v>2500000000</v>
      </c>
      <c r="L824" s="24">
        <v>2525157444.1062236</v>
      </c>
      <c r="M824" s="24">
        <v>2998630136</v>
      </c>
      <c r="N824" s="25">
        <v>84.210367053599995</v>
      </c>
    </row>
    <row r="825" spans="2:14" x14ac:dyDescent="0.25">
      <c r="B825" s="22" t="s">
        <v>132</v>
      </c>
      <c r="C825" s="1" t="s">
        <v>149</v>
      </c>
      <c r="D825" s="1" t="s">
        <v>190</v>
      </c>
      <c r="E825" s="1" t="s">
        <v>134</v>
      </c>
      <c r="F825" s="1" t="s">
        <v>135</v>
      </c>
      <c r="G825" s="23">
        <v>44809.541388888894</v>
      </c>
      <c r="H825" s="23">
        <v>45120</v>
      </c>
      <c r="I825" s="1" t="s">
        <v>136</v>
      </c>
      <c r="J825" s="24">
        <v>115471232</v>
      </c>
      <c r="K825" s="24">
        <v>106524659</v>
      </c>
      <c r="L825" s="24">
        <v>107273871.11560869</v>
      </c>
      <c r="M825" s="24">
        <v>115471232</v>
      </c>
      <c r="N825" s="25">
        <v>92.900949663000006</v>
      </c>
    </row>
    <row r="826" spans="2:14" x14ac:dyDescent="0.25">
      <c r="B826" s="22" t="s">
        <v>132</v>
      </c>
      <c r="C826" s="1" t="s">
        <v>225</v>
      </c>
      <c r="D826" s="1" t="s">
        <v>229</v>
      </c>
      <c r="E826" s="1"/>
      <c r="F826" s="1" t="s">
        <v>135</v>
      </c>
      <c r="G826" s="23">
        <v>44442.546875</v>
      </c>
      <c r="H826" s="23">
        <v>46199</v>
      </c>
      <c r="I826" s="1" t="s">
        <v>136</v>
      </c>
      <c r="J826" s="24">
        <v>6262912599</v>
      </c>
      <c r="K826" s="24">
        <v>4256732185</v>
      </c>
      <c r="L826" s="24">
        <v>4172195187.3401814</v>
      </c>
      <c r="M826" s="24">
        <v>6262912599</v>
      </c>
      <c r="N826" s="25">
        <v>66.617490207499998</v>
      </c>
    </row>
    <row r="827" spans="2:14" x14ac:dyDescent="0.25">
      <c r="B827" s="22" t="s">
        <v>132</v>
      </c>
      <c r="C827" s="1" t="s">
        <v>225</v>
      </c>
      <c r="D827" s="1" t="s">
        <v>229</v>
      </c>
      <c r="E827" s="1"/>
      <c r="F827" s="1" t="s">
        <v>135</v>
      </c>
      <c r="G827" s="23">
        <v>44543.551215277774</v>
      </c>
      <c r="H827" s="23">
        <v>48026</v>
      </c>
      <c r="I827" s="1" t="s">
        <v>136</v>
      </c>
      <c r="J827" s="24">
        <v>20966438355</v>
      </c>
      <c r="K827" s="24">
        <v>10378934385</v>
      </c>
      <c r="L827" s="24">
        <v>10141569764.2264</v>
      </c>
      <c r="M827" s="24">
        <v>20966438355</v>
      </c>
      <c r="N827" s="25">
        <v>48.370493798299997</v>
      </c>
    </row>
    <row r="828" spans="2:14" x14ac:dyDescent="0.25">
      <c r="B828" s="22" t="s">
        <v>132</v>
      </c>
      <c r="C828" s="1" t="s">
        <v>225</v>
      </c>
      <c r="D828" s="1" t="s">
        <v>229</v>
      </c>
      <c r="E828" s="1"/>
      <c r="F828" s="1" t="s">
        <v>135</v>
      </c>
      <c r="G828" s="23">
        <v>44544.437476851846</v>
      </c>
      <c r="H828" s="23">
        <v>48026</v>
      </c>
      <c r="I828" s="1" t="s">
        <v>136</v>
      </c>
      <c r="J828" s="24">
        <v>20966438355</v>
      </c>
      <c r="K828" s="24">
        <v>10382016576</v>
      </c>
      <c r="L828" s="24">
        <v>10141566824.774099</v>
      </c>
      <c r="M828" s="24">
        <v>20966438355</v>
      </c>
      <c r="N828" s="25">
        <v>48.370479778499998</v>
      </c>
    </row>
    <row r="829" spans="2:14" x14ac:dyDescent="0.25">
      <c r="B829" s="22" t="s">
        <v>132</v>
      </c>
      <c r="C829" s="1" t="s">
        <v>225</v>
      </c>
      <c r="D829" s="1" t="s">
        <v>229</v>
      </c>
      <c r="E829" s="1"/>
      <c r="F829" s="1" t="s">
        <v>135</v>
      </c>
      <c r="G829" s="23">
        <v>44830.662812499999</v>
      </c>
      <c r="H829" s="23">
        <v>46202</v>
      </c>
      <c r="I829" s="1" t="s">
        <v>136</v>
      </c>
      <c r="J829" s="24">
        <v>493598286</v>
      </c>
      <c r="K829" s="24">
        <v>358747604</v>
      </c>
      <c r="L829" s="24">
        <v>350101563.04240876</v>
      </c>
      <c r="M829" s="24">
        <v>493598286</v>
      </c>
      <c r="N829" s="25">
        <v>70.928439780399998</v>
      </c>
    </row>
    <row r="830" spans="2:14" x14ac:dyDescent="0.25">
      <c r="B830" s="22" t="s">
        <v>132</v>
      </c>
      <c r="C830" s="1" t="s">
        <v>225</v>
      </c>
      <c r="D830" s="1" t="s">
        <v>229</v>
      </c>
      <c r="E830" s="1"/>
      <c r="F830" s="1" t="s">
        <v>135</v>
      </c>
      <c r="G830" s="23">
        <v>44848.669305555552</v>
      </c>
      <c r="H830" s="23">
        <v>46202</v>
      </c>
      <c r="I830" s="1" t="s">
        <v>136</v>
      </c>
      <c r="J830" s="24">
        <v>103812333</v>
      </c>
      <c r="K830" s="24">
        <v>75294861</v>
      </c>
      <c r="L830" s="24">
        <v>75023756.182238981</v>
      </c>
      <c r="M830" s="24">
        <v>103812333</v>
      </c>
      <c r="N830" s="25">
        <v>72.268635155599995</v>
      </c>
    </row>
    <row r="831" spans="2:14" x14ac:dyDescent="0.25">
      <c r="B831" s="22" t="s">
        <v>132</v>
      </c>
      <c r="C831" s="1" t="s">
        <v>225</v>
      </c>
      <c r="D831" s="1" t="s">
        <v>229</v>
      </c>
      <c r="E831" s="1"/>
      <c r="F831" s="1" t="s">
        <v>135</v>
      </c>
      <c r="G831" s="23">
        <v>44848.672777777778</v>
      </c>
      <c r="H831" s="23">
        <v>46931</v>
      </c>
      <c r="I831" s="1" t="s">
        <v>136</v>
      </c>
      <c r="J831" s="24">
        <v>121320725</v>
      </c>
      <c r="K831" s="24">
        <v>75309248</v>
      </c>
      <c r="L831" s="24">
        <v>75025134.301758364</v>
      </c>
      <c r="M831" s="24">
        <v>121320725</v>
      </c>
      <c r="N831" s="25">
        <v>61.840328024500003</v>
      </c>
    </row>
    <row r="832" spans="2:14" x14ac:dyDescent="0.25">
      <c r="B832" s="22" t="s">
        <v>132</v>
      </c>
      <c r="C832" s="1" t="s">
        <v>150</v>
      </c>
      <c r="D832" s="1" t="s">
        <v>190</v>
      </c>
      <c r="E832" s="1"/>
      <c r="F832" s="1" t="s">
        <v>135</v>
      </c>
      <c r="G832" s="23">
        <v>44558.493252314816</v>
      </c>
      <c r="H832" s="23">
        <v>47106</v>
      </c>
      <c r="I832" s="1" t="s">
        <v>136</v>
      </c>
      <c r="J832" s="24">
        <v>8193726032</v>
      </c>
      <c r="K832" s="24">
        <v>5000000002</v>
      </c>
      <c r="L832" s="24">
        <v>5004956104.0753803</v>
      </c>
      <c r="M832" s="24">
        <v>8193726032</v>
      </c>
      <c r="N832" s="25">
        <v>61.082785591399997</v>
      </c>
    </row>
    <row r="833" spans="2:14" x14ac:dyDescent="0.25">
      <c r="B833" s="22" t="s">
        <v>179</v>
      </c>
      <c r="C833" s="1" t="s">
        <v>151</v>
      </c>
      <c r="D833" s="1" t="s">
        <v>190</v>
      </c>
      <c r="E833" s="1" t="s">
        <v>134</v>
      </c>
      <c r="F833" s="1" t="s">
        <v>135</v>
      </c>
      <c r="G833" s="23">
        <v>43917.861967592595</v>
      </c>
      <c r="H833" s="23">
        <v>45628</v>
      </c>
      <c r="I833" s="1" t="s">
        <v>136</v>
      </c>
      <c r="J833" s="24">
        <v>3875705439</v>
      </c>
      <c r="K833" s="24">
        <v>2524349725</v>
      </c>
      <c r="L833" s="24">
        <v>2388680363.662641</v>
      </c>
      <c r="M833" s="24">
        <v>3875705439</v>
      </c>
      <c r="N833" s="25">
        <v>61.632144167299998</v>
      </c>
    </row>
    <row r="834" spans="2:14" x14ac:dyDescent="0.25">
      <c r="B834" s="22" t="s">
        <v>179</v>
      </c>
      <c r="C834" s="1" t="s">
        <v>151</v>
      </c>
      <c r="D834" s="1" t="s">
        <v>190</v>
      </c>
      <c r="E834" s="1" t="s">
        <v>134</v>
      </c>
      <c r="F834" s="1" t="s">
        <v>135</v>
      </c>
      <c r="G834" s="23">
        <v>44064.558090277773</v>
      </c>
      <c r="H834" s="23">
        <v>45628</v>
      </c>
      <c r="I834" s="1" t="s">
        <v>136</v>
      </c>
      <c r="J834" s="24">
        <v>1170265749</v>
      </c>
      <c r="K834" s="24">
        <v>812450680</v>
      </c>
      <c r="L834" s="24">
        <v>763231344.98588133</v>
      </c>
      <c r="M834" s="24">
        <v>1170265749</v>
      </c>
      <c r="N834" s="25">
        <v>65.218634796200007</v>
      </c>
    </row>
    <row r="835" spans="2:14" x14ac:dyDescent="0.25">
      <c r="B835" s="22" t="s">
        <v>138</v>
      </c>
      <c r="C835" s="1" t="s">
        <v>151</v>
      </c>
      <c r="D835" s="1" t="s">
        <v>190</v>
      </c>
      <c r="E835" s="1" t="s">
        <v>134</v>
      </c>
      <c r="F835" s="1" t="s">
        <v>135</v>
      </c>
      <c r="G835" s="23">
        <v>44229.755439814813</v>
      </c>
      <c r="H835" s="23">
        <v>44958</v>
      </c>
      <c r="I835" s="1" t="s">
        <v>136</v>
      </c>
      <c r="J835" s="24">
        <v>311931507</v>
      </c>
      <c r="K835" s="24">
        <v>262806789</v>
      </c>
      <c r="L835" s="24">
        <v>309593907.01103413</v>
      </c>
      <c r="M835" s="24">
        <v>311931507</v>
      </c>
      <c r="N835" s="25">
        <v>99.250604720400005</v>
      </c>
    </row>
    <row r="836" spans="2:14" x14ac:dyDescent="0.25">
      <c r="B836" s="22" t="s">
        <v>138</v>
      </c>
      <c r="C836" s="1" t="s">
        <v>151</v>
      </c>
      <c r="D836" s="1" t="s">
        <v>190</v>
      </c>
      <c r="E836" s="1" t="s">
        <v>134</v>
      </c>
      <c r="F836" s="1" t="s">
        <v>135</v>
      </c>
      <c r="G836" s="23">
        <v>44252.678912037038</v>
      </c>
      <c r="H836" s="23">
        <v>45321</v>
      </c>
      <c r="I836" s="1" t="s">
        <v>136</v>
      </c>
      <c r="J836" s="24">
        <v>636574796</v>
      </c>
      <c r="K836" s="24">
        <v>506106867</v>
      </c>
      <c r="L836" s="24">
        <v>508764349.47262681</v>
      </c>
      <c r="M836" s="24">
        <v>636574796</v>
      </c>
      <c r="N836" s="25">
        <v>79.922163533599999</v>
      </c>
    </row>
    <row r="837" spans="2:14" x14ac:dyDescent="0.25">
      <c r="B837" s="22" t="s">
        <v>138</v>
      </c>
      <c r="C837" s="1" t="s">
        <v>151</v>
      </c>
      <c r="D837" s="1" t="s">
        <v>190</v>
      </c>
      <c r="E837" s="1" t="s">
        <v>134</v>
      </c>
      <c r="F837" s="1" t="s">
        <v>135</v>
      </c>
      <c r="G837" s="23">
        <v>44253.756354166668</v>
      </c>
      <c r="H837" s="23">
        <v>45321</v>
      </c>
      <c r="I837" s="1" t="s">
        <v>136</v>
      </c>
      <c r="J837" s="24">
        <v>636574796</v>
      </c>
      <c r="K837" s="24">
        <v>506228661</v>
      </c>
      <c r="L837" s="24">
        <v>508764349.47262681</v>
      </c>
      <c r="M837" s="24">
        <v>636574796</v>
      </c>
      <c r="N837" s="25">
        <v>79.922163533599999</v>
      </c>
    </row>
    <row r="838" spans="2:14" x14ac:dyDescent="0.25">
      <c r="B838" s="22" t="s">
        <v>179</v>
      </c>
      <c r="C838" s="1" t="s">
        <v>151</v>
      </c>
      <c r="D838" s="1" t="s">
        <v>190</v>
      </c>
      <c r="E838" s="1" t="s">
        <v>134</v>
      </c>
      <c r="F838" s="1" t="s">
        <v>135</v>
      </c>
      <c r="G838" s="23">
        <v>44644.539965277778</v>
      </c>
      <c r="H838" s="23">
        <v>45628</v>
      </c>
      <c r="I838" s="1" t="s">
        <v>136</v>
      </c>
      <c r="J838" s="24">
        <v>128448496</v>
      </c>
      <c r="K838" s="24">
        <v>90840824</v>
      </c>
      <c r="L838" s="24">
        <v>91147454.747606471</v>
      </c>
      <c r="M838" s="24">
        <v>128448496</v>
      </c>
      <c r="N838" s="25">
        <v>70.960312955000006</v>
      </c>
    </row>
    <row r="839" spans="2:14" x14ac:dyDescent="0.25">
      <c r="B839" s="22" t="s">
        <v>138</v>
      </c>
      <c r="C839" s="1" t="s">
        <v>151</v>
      </c>
      <c r="D839" s="1" t="s">
        <v>190</v>
      </c>
      <c r="E839" s="1" t="s">
        <v>134</v>
      </c>
      <c r="F839" s="1" t="s">
        <v>135</v>
      </c>
      <c r="G839" s="23">
        <v>44818.516550925924</v>
      </c>
      <c r="H839" s="23">
        <v>44995</v>
      </c>
      <c r="I839" s="1" t="s">
        <v>136</v>
      </c>
      <c r="J839" s="24">
        <v>156187500</v>
      </c>
      <c r="K839" s="24">
        <v>150216768</v>
      </c>
      <c r="L839" s="24">
        <v>150786048.9438245</v>
      </c>
      <c r="M839" s="24">
        <v>156187500</v>
      </c>
      <c r="N839" s="25">
        <v>96.541687999199993</v>
      </c>
    </row>
    <row r="840" spans="2:14" x14ac:dyDescent="0.25">
      <c r="B840" s="22" t="s">
        <v>132</v>
      </c>
      <c r="C840" s="1" t="s">
        <v>152</v>
      </c>
      <c r="D840" s="1" t="s">
        <v>229</v>
      </c>
      <c r="E840" s="1"/>
      <c r="F840" s="1" t="s">
        <v>135</v>
      </c>
      <c r="G840" s="23">
        <v>44533.495092592595</v>
      </c>
      <c r="H840" s="23">
        <v>47080</v>
      </c>
      <c r="I840" s="1" t="s">
        <v>136</v>
      </c>
      <c r="J840" s="24">
        <v>10261486300</v>
      </c>
      <c r="K840" s="24">
        <v>5695378219</v>
      </c>
      <c r="L840" s="24">
        <v>5743381407.14604</v>
      </c>
      <c r="M840" s="24">
        <v>10261486300</v>
      </c>
      <c r="N840" s="25">
        <v>55.970268236300001</v>
      </c>
    </row>
    <row r="841" spans="2:14" x14ac:dyDescent="0.25">
      <c r="B841" s="22" t="s">
        <v>132</v>
      </c>
      <c r="C841" s="1" t="s">
        <v>152</v>
      </c>
      <c r="D841" s="1" t="s">
        <v>229</v>
      </c>
      <c r="E841" s="1"/>
      <c r="F841" s="1" t="s">
        <v>135</v>
      </c>
      <c r="G841" s="23">
        <v>44764.583958333336</v>
      </c>
      <c r="H841" s="23">
        <v>46562</v>
      </c>
      <c r="I841" s="1" t="s">
        <v>136</v>
      </c>
      <c r="J841" s="24">
        <v>6633135573</v>
      </c>
      <c r="K841" s="24">
        <v>4148779857</v>
      </c>
      <c r="L841" s="24">
        <v>4121415149.3080106</v>
      </c>
      <c r="M841" s="24">
        <v>6633135573</v>
      </c>
      <c r="N841" s="25">
        <v>62.133739073299999</v>
      </c>
    </row>
    <row r="842" spans="2:14" x14ac:dyDescent="0.25">
      <c r="B842" s="22" t="s">
        <v>132</v>
      </c>
      <c r="C842" s="1" t="s">
        <v>152</v>
      </c>
      <c r="D842" s="1" t="s">
        <v>229</v>
      </c>
      <c r="E842" s="1"/>
      <c r="F842" s="1" t="s">
        <v>135</v>
      </c>
      <c r="G842" s="23">
        <v>44769.590787037043</v>
      </c>
      <c r="H842" s="23">
        <v>45834</v>
      </c>
      <c r="I842" s="1" t="s">
        <v>136</v>
      </c>
      <c r="J842" s="24">
        <v>12661179503</v>
      </c>
      <c r="K842" s="24">
        <v>9604366904</v>
      </c>
      <c r="L842" s="24">
        <v>9533148031.6500607</v>
      </c>
      <c r="M842" s="24">
        <v>12661179503</v>
      </c>
      <c r="N842" s="25">
        <v>75.294312266800006</v>
      </c>
    </row>
    <row r="843" spans="2:14" x14ac:dyDescent="0.25">
      <c r="B843" s="22" t="s">
        <v>132</v>
      </c>
      <c r="C843" s="1" t="s">
        <v>152</v>
      </c>
      <c r="D843" s="1" t="s">
        <v>229</v>
      </c>
      <c r="E843" s="1"/>
      <c r="F843" s="1" t="s">
        <v>135</v>
      </c>
      <c r="G843" s="23">
        <v>44782.423310185179</v>
      </c>
      <c r="H843" s="23">
        <v>46416</v>
      </c>
      <c r="I843" s="1" t="s">
        <v>136</v>
      </c>
      <c r="J843" s="24">
        <v>601415889</v>
      </c>
      <c r="K843" s="24">
        <v>400859178</v>
      </c>
      <c r="L843" s="24">
        <v>407339544.08404517</v>
      </c>
      <c r="M843" s="24">
        <v>601415889</v>
      </c>
      <c r="N843" s="25">
        <v>67.730093523400001</v>
      </c>
    </row>
    <row r="844" spans="2:14" x14ac:dyDescent="0.25">
      <c r="B844" s="22" t="s">
        <v>132</v>
      </c>
      <c r="C844" s="1" t="s">
        <v>152</v>
      </c>
      <c r="D844" s="1" t="s">
        <v>229</v>
      </c>
      <c r="E844" s="1"/>
      <c r="F844" s="1" t="s">
        <v>135</v>
      </c>
      <c r="G844" s="23">
        <v>44796.471608796295</v>
      </c>
      <c r="H844" s="23">
        <v>46416</v>
      </c>
      <c r="I844" s="1" t="s">
        <v>136</v>
      </c>
      <c r="J844" s="24">
        <v>300707953</v>
      </c>
      <c r="K844" s="24">
        <v>201288766</v>
      </c>
      <c r="L844" s="24">
        <v>203677481.60061428</v>
      </c>
      <c r="M844" s="24">
        <v>300707953</v>
      </c>
      <c r="N844" s="25">
        <v>67.732655411500005</v>
      </c>
    </row>
    <row r="845" spans="2:14" x14ac:dyDescent="0.25">
      <c r="B845" s="22" t="s">
        <v>132</v>
      </c>
      <c r="C845" s="1" t="s">
        <v>152</v>
      </c>
      <c r="D845" s="1" t="s">
        <v>229</v>
      </c>
      <c r="E845" s="1"/>
      <c r="F845" s="1" t="s">
        <v>135</v>
      </c>
      <c r="G845" s="23">
        <v>44804.622453703712</v>
      </c>
      <c r="H845" s="23">
        <v>48176</v>
      </c>
      <c r="I845" s="1" t="s">
        <v>136</v>
      </c>
      <c r="J845" s="24">
        <v>554241646</v>
      </c>
      <c r="K845" s="24">
        <v>260000002</v>
      </c>
      <c r="L845" s="24">
        <v>262592575.45406866</v>
      </c>
      <c r="M845" s="24">
        <v>554241646</v>
      </c>
      <c r="N845" s="25">
        <v>47.378716007599998</v>
      </c>
    </row>
    <row r="846" spans="2:14" x14ac:dyDescent="0.25">
      <c r="B846" s="22" t="s">
        <v>132</v>
      </c>
      <c r="C846" s="1" t="s">
        <v>152</v>
      </c>
      <c r="D846" s="1" t="s">
        <v>229</v>
      </c>
      <c r="E846" s="1"/>
      <c r="F846" s="1" t="s">
        <v>135</v>
      </c>
      <c r="G846" s="23">
        <v>44809.514085648152</v>
      </c>
      <c r="H846" s="23">
        <v>47290</v>
      </c>
      <c r="I846" s="1" t="s">
        <v>136</v>
      </c>
      <c r="J846" s="24">
        <v>552567397</v>
      </c>
      <c r="K846" s="24">
        <v>294084578</v>
      </c>
      <c r="L846" s="24">
        <v>287335865.49867058</v>
      </c>
      <c r="M846" s="24">
        <v>552567397</v>
      </c>
      <c r="N846" s="25">
        <v>52.000148227799997</v>
      </c>
    </row>
    <row r="847" spans="2:14" x14ac:dyDescent="0.25">
      <c r="B847" s="22" t="s">
        <v>132</v>
      </c>
      <c r="C847" s="1" t="s">
        <v>152</v>
      </c>
      <c r="D847" s="1" t="s">
        <v>229</v>
      </c>
      <c r="E847" s="1"/>
      <c r="F847" s="1" t="s">
        <v>135</v>
      </c>
      <c r="G847" s="23">
        <v>44809.516215277778</v>
      </c>
      <c r="H847" s="23">
        <v>47290</v>
      </c>
      <c r="I847" s="1" t="s">
        <v>136</v>
      </c>
      <c r="J847" s="24">
        <v>9626609591</v>
      </c>
      <c r="K847" s="24">
        <v>5123424656</v>
      </c>
      <c r="L847" s="24">
        <v>5005851251.5227804</v>
      </c>
      <c r="M847" s="24">
        <v>9626609591</v>
      </c>
      <c r="N847" s="25">
        <v>52.000148174700001</v>
      </c>
    </row>
    <row r="848" spans="2:14" x14ac:dyDescent="0.25">
      <c r="B848" s="22" t="s">
        <v>132</v>
      </c>
      <c r="C848" s="1" t="s">
        <v>152</v>
      </c>
      <c r="D848" s="1" t="s">
        <v>229</v>
      </c>
      <c r="E848" s="1"/>
      <c r="F848" s="1" t="s">
        <v>135</v>
      </c>
      <c r="G848" s="23">
        <v>44823.603761574079</v>
      </c>
      <c r="H848" s="23">
        <v>46526</v>
      </c>
      <c r="I848" s="1" t="s">
        <v>136</v>
      </c>
      <c r="J848" s="24">
        <v>27902518352</v>
      </c>
      <c r="K848" s="24">
        <v>17942067947</v>
      </c>
      <c r="L848" s="24">
        <v>18011870841.262798</v>
      </c>
      <c r="M848" s="24">
        <v>27902518352</v>
      </c>
      <c r="N848" s="25">
        <v>64.552850083400003</v>
      </c>
    </row>
    <row r="849" spans="2:14" x14ac:dyDescent="0.25">
      <c r="B849" s="22" t="s">
        <v>132</v>
      </c>
      <c r="C849" s="1" t="s">
        <v>152</v>
      </c>
      <c r="D849" s="1" t="s">
        <v>229</v>
      </c>
      <c r="E849" s="1"/>
      <c r="F849" s="1" t="s">
        <v>135</v>
      </c>
      <c r="G849" s="23">
        <v>44823.607881944445</v>
      </c>
      <c r="H849" s="23">
        <v>46890</v>
      </c>
      <c r="I849" s="1" t="s">
        <v>136</v>
      </c>
      <c r="J849" s="24">
        <v>3524067698</v>
      </c>
      <c r="K849" s="24">
        <v>2037696493</v>
      </c>
      <c r="L849" s="24">
        <v>2046277215.2359257</v>
      </c>
      <c r="M849" s="24">
        <v>3524067698</v>
      </c>
      <c r="N849" s="25">
        <v>58.065774854399997</v>
      </c>
    </row>
    <row r="850" spans="2:14" x14ac:dyDescent="0.25">
      <c r="B850" s="22" t="s">
        <v>132</v>
      </c>
      <c r="C850" s="1" t="s">
        <v>152</v>
      </c>
      <c r="D850" s="1" t="s">
        <v>229</v>
      </c>
      <c r="E850" s="1"/>
      <c r="F850" s="1" t="s">
        <v>135</v>
      </c>
      <c r="G850" s="23">
        <v>44862.609710648147</v>
      </c>
      <c r="H850" s="23">
        <v>48149</v>
      </c>
      <c r="I850" s="1" t="s">
        <v>136</v>
      </c>
      <c r="J850" s="24">
        <v>127901927</v>
      </c>
      <c r="K850" s="24">
        <v>61167943</v>
      </c>
      <c r="L850" s="24">
        <v>60604627.242656119</v>
      </c>
      <c r="M850" s="24">
        <v>127901927</v>
      </c>
      <c r="N850" s="25">
        <v>47.383670179299997</v>
      </c>
    </row>
    <row r="851" spans="2:14" x14ac:dyDescent="0.25">
      <c r="B851" s="22" t="s">
        <v>132</v>
      </c>
      <c r="C851" s="1" t="s">
        <v>187</v>
      </c>
      <c r="D851" s="1" t="s">
        <v>190</v>
      </c>
      <c r="E851" s="1" t="s">
        <v>134</v>
      </c>
      <c r="F851" s="1" t="s">
        <v>135</v>
      </c>
      <c r="G851" s="23">
        <v>43223.529351851852</v>
      </c>
      <c r="H851" s="23">
        <v>45379</v>
      </c>
      <c r="I851" s="1" t="s">
        <v>136</v>
      </c>
      <c r="J851" s="24">
        <v>49335895</v>
      </c>
      <c r="K851" s="24">
        <v>27061380</v>
      </c>
      <c r="L851" s="24">
        <v>26238156.681560598</v>
      </c>
      <c r="M851" s="24">
        <v>49335895</v>
      </c>
      <c r="N851" s="25">
        <v>53.182691185700001</v>
      </c>
    </row>
    <row r="852" spans="2:14" x14ac:dyDescent="0.25">
      <c r="B852" s="22" t="s">
        <v>132</v>
      </c>
      <c r="C852" s="1" t="s">
        <v>187</v>
      </c>
      <c r="D852" s="1" t="s">
        <v>190</v>
      </c>
      <c r="E852" s="1" t="s">
        <v>134</v>
      </c>
      <c r="F852" s="1" t="s">
        <v>135</v>
      </c>
      <c r="G852" s="23">
        <v>43224.557789351849</v>
      </c>
      <c r="H852" s="23">
        <v>45379</v>
      </c>
      <c r="I852" s="1" t="s">
        <v>136</v>
      </c>
      <c r="J852" s="24">
        <v>45540816</v>
      </c>
      <c r="K852" s="24">
        <v>24989598</v>
      </c>
      <c r="L852" s="24">
        <v>24219913.664752021</v>
      </c>
      <c r="M852" s="24">
        <v>45540816</v>
      </c>
      <c r="N852" s="25">
        <v>53.182871525099998</v>
      </c>
    </row>
    <row r="853" spans="2:14" x14ac:dyDescent="0.25">
      <c r="B853" s="22" t="s">
        <v>132</v>
      </c>
      <c r="C853" s="1" t="s">
        <v>187</v>
      </c>
      <c r="D853" s="1" t="s">
        <v>190</v>
      </c>
      <c r="E853" s="1" t="s">
        <v>134</v>
      </c>
      <c r="F853" s="1" t="s">
        <v>135</v>
      </c>
      <c r="G853" s="23">
        <v>43227.534953703704</v>
      </c>
      <c r="H853" s="23">
        <v>45379</v>
      </c>
      <c r="I853" s="1" t="s">
        <v>136</v>
      </c>
      <c r="J853" s="24">
        <v>195446032</v>
      </c>
      <c r="K853" s="24">
        <v>107393020</v>
      </c>
      <c r="L853" s="24">
        <v>103950083.95285982</v>
      </c>
      <c r="M853" s="24">
        <v>195446032</v>
      </c>
      <c r="N853" s="25">
        <v>53.186080520099999</v>
      </c>
    </row>
    <row r="854" spans="2:14" x14ac:dyDescent="0.25">
      <c r="B854" s="22" t="s">
        <v>132</v>
      </c>
      <c r="C854" s="1" t="s">
        <v>187</v>
      </c>
      <c r="D854" s="1" t="s">
        <v>190</v>
      </c>
      <c r="E854" s="1" t="s">
        <v>134</v>
      </c>
      <c r="F854" s="1" t="s">
        <v>135</v>
      </c>
      <c r="G854" s="23">
        <v>43229.635057870371</v>
      </c>
      <c r="H854" s="23">
        <v>45090</v>
      </c>
      <c r="I854" s="1" t="s">
        <v>136</v>
      </c>
      <c r="J854" s="24">
        <v>149835461</v>
      </c>
      <c r="K854" s="24">
        <v>90111121</v>
      </c>
      <c r="L854" s="24">
        <v>89986989.524355099</v>
      </c>
      <c r="M854" s="24">
        <v>149835461</v>
      </c>
      <c r="N854" s="25">
        <v>60.057204698900001</v>
      </c>
    </row>
    <row r="855" spans="2:14" x14ac:dyDescent="0.25">
      <c r="B855" s="22" t="s">
        <v>132</v>
      </c>
      <c r="C855" s="1" t="s">
        <v>187</v>
      </c>
      <c r="D855" s="1" t="s">
        <v>190</v>
      </c>
      <c r="E855" s="1" t="s">
        <v>134</v>
      </c>
      <c r="F855" s="1" t="s">
        <v>135</v>
      </c>
      <c r="G855" s="23">
        <v>43230.580451388887</v>
      </c>
      <c r="H855" s="23">
        <v>45090</v>
      </c>
      <c r="I855" s="1" t="s">
        <v>136</v>
      </c>
      <c r="J855" s="24">
        <v>89556828</v>
      </c>
      <c r="K855" s="24">
        <v>53410340</v>
      </c>
      <c r="L855" s="24">
        <v>53731015.954300888</v>
      </c>
      <c r="M855" s="24">
        <v>89556828</v>
      </c>
      <c r="N855" s="25">
        <v>59.996559898599997</v>
      </c>
    </row>
    <row r="856" spans="2:14" x14ac:dyDescent="0.25">
      <c r="B856" s="22" t="s">
        <v>132</v>
      </c>
      <c r="C856" s="1" t="s">
        <v>187</v>
      </c>
      <c r="D856" s="1" t="s">
        <v>190</v>
      </c>
      <c r="E856" s="1" t="s">
        <v>134</v>
      </c>
      <c r="F856" s="1" t="s">
        <v>135</v>
      </c>
      <c r="G856" s="23">
        <v>43231.638124999998</v>
      </c>
      <c r="H856" s="23">
        <v>45090</v>
      </c>
      <c r="I856" s="1" t="s">
        <v>136</v>
      </c>
      <c r="J856" s="24">
        <v>20666953</v>
      </c>
      <c r="K856" s="24">
        <v>12330066</v>
      </c>
      <c r="L856" s="24">
        <v>12399479.397443714</v>
      </c>
      <c r="M856" s="24">
        <v>20666953</v>
      </c>
      <c r="N856" s="25">
        <v>59.996649711499998</v>
      </c>
    </row>
    <row r="857" spans="2:14" x14ac:dyDescent="0.25">
      <c r="B857" s="22" t="s">
        <v>132</v>
      </c>
      <c r="C857" s="1" t="s">
        <v>187</v>
      </c>
      <c r="D857" s="1" t="s">
        <v>190</v>
      </c>
      <c r="E857" s="1" t="s">
        <v>134</v>
      </c>
      <c r="F857" s="1" t="s">
        <v>135</v>
      </c>
      <c r="G857" s="23">
        <v>43236.642013888893</v>
      </c>
      <c r="H857" s="23">
        <v>45379</v>
      </c>
      <c r="I857" s="1" t="s">
        <v>136</v>
      </c>
      <c r="J857" s="24">
        <v>18975351</v>
      </c>
      <c r="K857" s="24">
        <v>10462463</v>
      </c>
      <c r="L857" s="24">
        <v>10092213.121630268</v>
      </c>
      <c r="M857" s="24">
        <v>18975351</v>
      </c>
      <c r="N857" s="25">
        <v>53.185910087400003</v>
      </c>
    </row>
    <row r="858" spans="2:14" x14ac:dyDescent="0.25">
      <c r="B858" s="22" t="s">
        <v>132</v>
      </c>
      <c r="C858" s="1" t="s">
        <v>187</v>
      </c>
      <c r="D858" s="1" t="s">
        <v>190</v>
      </c>
      <c r="E858" s="1" t="s">
        <v>134</v>
      </c>
      <c r="F858" s="1" t="s">
        <v>135</v>
      </c>
      <c r="G858" s="23">
        <v>43236.649363425924</v>
      </c>
      <c r="H858" s="23">
        <v>46044</v>
      </c>
      <c r="I858" s="1" t="s">
        <v>136</v>
      </c>
      <c r="J858" s="24">
        <v>20433825</v>
      </c>
      <c r="K858" s="24">
        <v>10048082</v>
      </c>
      <c r="L858" s="24">
        <v>10239625.919091459</v>
      </c>
      <c r="M858" s="24">
        <v>20433825</v>
      </c>
      <c r="N858" s="25">
        <v>50.1111559832</v>
      </c>
    </row>
    <row r="859" spans="2:14" x14ac:dyDescent="0.25">
      <c r="B859" s="22" t="s">
        <v>132</v>
      </c>
      <c r="C859" s="1" t="s">
        <v>187</v>
      </c>
      <c r="D859" s="1" t="s">
        <v>190</v>
      </c>
      <c r="E859" s="1" t="s">
        <v>134</v>
      </c>
      <c r="F859" s="1" t="s">
        <v>135</v>
      </c>
      <c r="G859" s="23">
        <v>43236.659467592595</v>
      </c>
      <c r="H859" s="23">
        <v>46044</v>
      </c>
      <c r="I859" s="1" t="s">
        <v>136</v>
      </c>
      <c r="J859" s="24">
        <v>14303693</v>
      </c>
      <c r="K859" s="24">
        <v>7033503</v>
      </c>
      <c r="L859" s="24">
        <v>7167656.778072482</v>
      </c>
      <c r="M859" s="24">
        <v>14303693</v>
      </c>
      <c r="N859" s="25">
        <v>50.110532839800001</v>
      </c>
    </row>
    <row r="860" spans="2:14" x14ac:dyDescent="0.25">
      <c r="B860" s="22" t="s">
        <v>132</v>
      </c>
      <c r="C860" s="1" t="s">
        <v>187</v>
      </c>
      <c r="D860" s="1" t="s">
        <v>190</v>
      </c>
      <c r="E860" s="1" t="s">
        <v>134</v>
      </c>
      <c r="F860" s="1" t="s">
        <v>135</v>
      </c>
      <c r="G860" s="23">
        <v>43266.651678240742</v>
      </c>
      <c r="H860" s="23">
        <v>45454</v>
      </c>
      <c r="I860" s="1" t="s">
        <v>136</v>
      </c>
      <c r="J860" s="24">
        <v>13248512</v>
      </c>
      <c r="K860" s="24">
        <v>7747319</v>
      </c>
      <c r="L860" s="24">
        <v>7408014.175098028</v>
      </c>
      <c r="M860" s="24">
        <v>13248512</v>
      </c>
      <c r="N860" s="25">
        <v>55.915820396299999</v>
      </c>
    </row>
    <row r="861" spans="2:14" x14ac:dyDescent="0.25">
      <c r="B861" s="22" t="s">
        <v>132</v>
      </c>
      <c r="C861" s="1" t="s">
        <v>187</v>
      </c>
      <c r="D861" s="1" t="s">
        <v>190</v>
      </c>
      <c r="E861" s="1" t="s">
        <v>134</v>
      </c>
      <c r="F861" s="1" t="s">
        <v>135</v>
      </c>
      <c r="G861" s="23">
        <v>43280.509097222224</v>
      </c>
      <c r="H861" s="23">
        <v>46114</v>
      </c>
      <c r="I861" s="1" t="s">
        <v>136</v>
      </c>
      <c r="J861" s="24">
        <v>1223999992</v>
      </c>
      <c r="K861" s="24">
        <v>618427966</v>
      </c>
      <c r="L861" s="24">
        <v>600652803.83311188</v>
      </c>
      <c r="M861" s="24">
        <v>1223999992</v>
      </c>
      <c r="N861" s="25">
        <v>49.072941810400003</v>
      </c>
    </row>
    <row r="862" spans="2:14" x14ac:dyDescent="0.25">
      <c r="B862" s="22" t="s">
        <v>132</v>
      </c>
      <c r="C862" s="1" t="s">
        <v>187</v>
      </c>
      <c r="D862" s="1" t="s">
        <v>190</v>
      </c>
      <c r="E862" s="1" t="s">
        <v>134</v>
      </c>
      <c r="F862" s="1" t="s">
        <v>135</v>
      </c>
      <c r="G862" s="23">
        <v>43283.543958333328</v>
      </c>
      <c r="H862" s="23">
        <v>46114</v>
      </c>
      <c r="I862" s="1" t="s">
        <v>136</v>
      </c>
      <c r="J862" s="24">
        <v>14280008</v>
      </c>
      <c r="K862" s="24">
        <v>7222472</v>
      </c>
      <c r="L862" s="24">
        <v>7007556.163789507</v>
      </c>
      <c r="M862" s="24">
        <v>14280008</v>
      </c>
      <c r="N862" s="25">
        <v>49.072494663800001</v>
      </c>
    </row>
    <row r="863" spans="2:14" x14ac:dyDescent="0.25">
      <c r="B863" s="22" t="s">
        <v>132</v>
      </c>
      <c r="C863" s="1" t="s">
        <v>187</v>
      </c>
      <c r="D863" s="1" t="s">
        <v>190</v>
      </c>
      <c r="E863" s="1" t="s">
        <v>134</v>
      </c>
      <c r="F863" s="1" t="s">
        <v>135</v>
      </c>
      <c r="G863" s="23">
        <v>43286.632627314815</v>
      </c>
      <c r="H863" s="23">
        <v>46114</v>
      </c>
      <c r="I863" s="1" t="s">
        <v>136</v>
      </c>
      <c r="J863" s="24">
        <v>164622310</v>
      </c>
      <c r="K863" s="24">
        <v>82029205</v>
      </c>
      <c r="L863" s="24">
        <v>82084583.87498869</v>
      </c>
      <c r="M863" s="24">
        <v>164622310</v>
      </c>
      <c r="N863" s="25">
        <v>49.862369125400001</v>
      </c>
    </row>
    <row r="864" spans="2:14" x14ac:dyDescent="0.25">
      <c r="B864" s="22" t="s">
        <v>132</v>
      </c>
      <c r="C864" s="1" t="s">
        <v>187</v>
      </c>
      <c r="D864" s="1" t="s">
        <v>190</v>
      </c>
      <c r="E864" s="1" t="s">
        <v>134</v>
      </c>
      <c r="F864" s="1" t="s">
        <v>135</v>
      </c>
      <c r="G864" s="23">
        <v>43287.554108796299</v>
      </c>
      <c r="H864" s="23">
        <v>46114</v>
      </c>
      <c r="I864" s="1" t="s">
        <v>136</v>
      </c>
      <c r="J864" s="24">
        <v>18068310</v>
      </c>
      <c r="K864" s="24">
        <v>9006411</v>
      </c>
      <c r="L864" s="24">
        <v>9009310.7062626835</v>
      </c>
      <c r="M864" s="24">
        <v>18068310</v>
      </c>
      <c r="N864" s="25">
        <v>49.862497966100001</v>
      </c>
    </row>
    <row r="865" spans="2:14" x14ac:dyDescent="0.25">
      <c r="B865" s="22" t="s">
        <v>132</v>
      </c>
      <c r="C865" s="1" t="s">
        <v>187</v>
      </c>
      <c r="D865" s="1" t="s">
        <v>190</v>
      </c>
      <c r="E865" s="1" t="s">
        <v>134</v>
      </c>
      <c r="F865" s="1" t="s">
        <v>135</v>
      </c>
      <c r="G865" s="23">
        <v>43290.631782407407</v>
      </c>
      <c r="H865" s="23">
        <v>46114</v>
      </c>
      <c r="I865" s="1" t="s">
        <v>136</v>
      </c>
      <c r="J865" s="24">
        <v>38144185</v>
      </c>
      <c r="K865" s="24">
        <v>19033836</v>
      </c>
      <c r="L865" s="24">
        <v>19019816.936099589</v>
      </c>
      <c r="M865" s="24">
        <v>38144185</v>
      </c>
      <c r="N865" s="25">
        <v>49.862952730799996</v>
      </c>
    </row>
    <row r="866" spans="2:14" x14ac:dyDescent="0.25">
      <c r="B866" s="22" t="s">
        <v>132</v>
      </c>
      <c r="C866" s="1" t="s">
        <v>187</v>
      </c>
      <c r="D866" s="1" t="s">
        <v>190</v>
      </c>
      <c r="E866" s="1" t="s">
        <v>134</v>
      </c>
      <c r="F866" s="1" t="s">
        <v>135</v>
      </c>
      <c r="G866" s="23">
        <v>43292.532418981486</v>
      </c>
      <c r="H866" s="23">
        <v>46114</v>
      </c>
      <c r="I866" s="1" t="s">
        <v>136</v>
      </c>
      <c r="J866" s="24">
        <v>44166957</v>
      </c>
      <c r="K866" s="24">
        <v>22054849</v>
      </c>
      <c r="L866" s="24">
        <v>22023063.613982014</v>
      </c>
      <c r="M866" s="24">
        <v>44166957</v>
      </c>
      <c r="N866" s="25">
        <v>49.863212478000001</v>
      </c>
    </row>
    <row r="867" spans="2:14" x14ac:dyDescent="0.25">
      <c r="B867" s="22" t="s">
        <v>132</v>
      </c>
      <c r="C867" s="1" t="s">
        <v>187</v>
      </c>
      <c r="D867" s="1" t="s">
        <v>190</v>
      </c>
      <c r="E867" s="1" t="s">
        <v>134</v>
      </c>
      <c r="F867" s="1" t="s">
        <v>135</v>
      </c>
      <c r="G867" s="23">
        <v>43293.547256944446</v>
      </c>
      <c r="H867" s="23">
        <v>46114</v>
      </c>
      <c r="I867" s="1" t="s">
        <v>136</v>
      </c>
      <c r="J867" s="24">
        <v>62235269</v>
      </c>
      <c r="K867" s="24">
        <v>31088329</v>
      </c>
      <c r="L867" s="24">
        <v>31032578.224252746</v>
      </c>
      <c r="M867" s="24">
        <v>62235269</v>
      </c>
      <c r="N867" s="25">
        <v>49.863331070800001</v>
      </c>
    </row>
    <row r="868" spans="2:14" x14ac:dyDescent="0.25">
      <c r="B868" s="22" t="s">
        <v>132</v>
      </c>
      <c r="C868" s="1" t="s">
        <v>187</v>
      </c>
      <c r="D868" s="1" t="s">
        <v>190</v>
      </c>
      <c r="E868" s="1" t="s">
        <v>134</v>
      </c>
      <c r="F868" s="1" t="s">
        <v>135</v>
      </c>
      <c r="G868" s="23">
        <v>43297.649618055555</v>
      </c>
      <c r="H868" s="23">
        <v>46114</v>
      </c>
      <c r="I868" s="1" t="s">
        <v>136</v>
      </c>
      <c r="J868" s="24">
        <v>138523641</v>
      </c>
      <c r="K868" s="24">
        <v>69294904</v>
      </c>
      <c r="L868" s="24">
        <v>69073175.454901204</v>
      </c>
      <c r="M868" s="24">
        <v>138523641</v>
      </c>
      <c r="N868" s="25">
        <v>49.863817436700003</v>
      </c>
    </row>
    <row r="869" spans="2:14" x14ac:dyDescent="0.25">
      <c r="B869" s="22" t="s">
        <v>132</v>
      </c>
      <c r="C869" s="1" t="s">
        <v>187</v>
      </c>
      <c r="D869" s="1" t="s">
        <v>190</v>
      </c>
      <c r="E869" s="1" t="s">
        <v>134</v>
      </c>
      <c r="F869" s="1" t="s">
        <v>135</v>
      </c>
      <c r="G869" s="23">
        <v>43298.619155092594</v>
      </c>
      <c r="H869" s="23">
        <v>46114</v>
      </c>
      <c r="I869" s="1" t="s">
        <v>136</v>
      </c>
      <c r="J869" s="24">
        <v>160607131</v>
      </c>
      <c r="K869" s="24">
        <v>80370412</v>
      </c>
      <c r="L869" s="24">
        <v>80085022.145579785</v>
      </c>
      <c r="M869" s="24">
        <v>160607131</v>
      </c>
      <c r="N869" s="25">
        <v>49.863926742799997</v>
      </c>
    </row>
    <row r="870" spans="2:14" x14ac:dyDescent="0.25">
      <c r="B870" s="22" t="s">
        <v>132</v>
      </c>
      <c r="C870" s="1" t="s">
        <v>187</v>
      </c>
      <c r="D870" s="1" t="s">
        <v>190</v>
      </c>
      <c r="E870" s="1" t="s">
        <v>134</v>
      </c>
      <c r="F870" s="1" t="s">
        <v>135</v>
      </c>
      <c r="G870" s="23">
        <v>43299.558356481481</v>
      </c>
      <c r="H870" s="23">
        <v>46114</v>
      </c>
      <c r="I870" s="1" t="s">
        <v>136</v>
      </c>
      <c r="J870" s="24">
        <v>130493280</v>
      </c>
      <c r="K870" s="24">
        <v>65324110</v>
      </c>
      <c r="L870" s="24">
        <v>65069222.764229365</v>
      </c>
      <c r="M870" s="24">
        <v>130493280</v>
      </c>
      <c r="N870" s="25">
        <v>49.864041094100003</v>
      </c>
    </row>
    <row r="871" spans="2:14" x14ac:dyDescent="0.25">
      <c r="B871" s="22" t="s">
        <v>132</v>
      </c>
      <c r="C871" s="1" t="s">
        <v>187</v>
      </c>
      <c r="D871" s="1" t="s">
        <v>190</v>
      </c>
      <c r="E871" s="1" t="s">
        <v>134</v>
      </c>
      <c r="F871" s="1" t="s">
        <v>135</v>
      </c>
      <c r="G871" s="23">
        <v>43301.63731481482</v>
      </c>
      <c r="H871" s="23">
        <v>45708</v>
      </c>
      <c r="I871" s="1" t="s">
        <v>136</v>
      </c>
      <c r="J871" s="24">
        <v>51505306</v>
      </c>
      <c r="K871" s="24">
        <v>27119384</v>
      </c>
      <c r="L871" s="24">
        <v>26076166.727788743</v>
      </c>
      <c r="M871" s="24">
        <v>51505306</v>
      </c>
      <c r="N871" s="25">
        <v>50.6281172813</v>
      </c>
    </row>
    <row r="872" spans="2:14" x14ac:dyDescent="0.25">
      <c r="B872" s="22" t="s">
        <v>132</v>
      </c>
      <c r="C872" s="1" t="s">
        <v>187</v>
      </c>
      <c r="D872" s="1" t="s">
        <v>190</v>
      </c>
      <c r="E872" s="1" t="s">
        <v>134</v>
      </c>
      <c r="F872" s="1" t="s">
        <v>135</v>
      </c>
      <c r="G872" s="23">
        <v>43326.650590277779</v>
      </c>
      <c r="H872" s="23">
        <v>46044</v>
      </c>
      <c r="I872" s="1" t="s">
        <v>136</v>
      </c>
      <c r="J872" s="24">
        <v>20097250</v>
      </c>
      <c r="K872" s="24">
        <v>10044384</v>
      </c>
      <c r="L872" s="24">
        <v>10239609.446072156</v>
      </c>
      <c r="M872" s="24">
        <v>20097250</v>
      </c>
      <c r="N872" s="25">
        <v>50.950301389899998</v>
      </c>
    </row>
    <row r="873" spans="2:14" x14ac:dyDescent="0.25">
      <c r="B873" s="22" t="s">
        <v>132</v>
      </c>
      <c r="C873" s="1" t="s">
        <v>187</v>
      </c>
      <c r="D873" s="1" t="s">
        <v>190</v>
      </c>
      <c r="E873" s="1" t="s">
        <v>134</v>
      </c>
      <c r="F873" s="1" t="s">
        <v>135</v>
      </c>
      <c r="G873" s="23">
        <v>43334.606342592597</v>
      </c>
      <c r="H873" s="23">
        <v>46077</v>
      </c>
      <c r="I873" s="1" t="s">
        <v>136</v>
      </c>
      <c r="J873" s="24">
        <v>19944119</v>
      </c>
      <c r="K873" s="24">
        <v>10174519</v>
      </c>
      <c r="L873" s="24">
        <v>10011748.416212857</v>
      </c>
      <c r="M873" s="24">
        <v>19944119</v>
      </c>
      <c r="N873" s="25">
        <v>50.199000598700003</v>
      </c>
    </row>
    <row r="874" spans="2:14" x14ac:dyDescent="0.25">
      <c r="B874" s="22" t="s">
        <v>132</v>
      </c>
      <c r="C874" s="1" t="s">
        <v>187</v>
      </c>
      <c r="D874" s="1" t="s">
        <v>190</v>
      </c>
      <c r="E874" s="1" t="s">
        <v>134</v>
      </c>
      <c r="F874" s="1" t="s">
        <v>135</v>
      </c>
      <c r="G874" s="23">
        <v>43339.645879629636</v>
      </c>
      <c r="H874" s="23">
        <v>46077</v>
      </c>
      <c r="I874" s="1" t="s">
        <v>136</v>
      </c>
      <c r="J874" s="24">
        <v>19944119</v>
      </c>
      <c r="K874" s="24">
        <v>10192329</v>
      </c>
      <c r="L874" s="24">
        <v>10011728.609821333</v>
      </c>
      <c r="M874" s="24">
        <v>19944119</v>
      </c>
      <c r="N874" s="25">
        <v>50.198901289299997</v>
      </c>
    </row>
    <row r="875" spans="2:14" x14ac:dyDescent="0.25">
      <c r="B875" s="22" t="s">
        <v>132</v>
      </c>
      <c r="C875" s="1" t="s">
        <v>187</v>
      </c>
      <c r="D875" s="1" t="s">
        <v>190</v>
      </c>
      <c r="E875" s="1" t="s">
        <v>134</v>
      </c>
      <c r="F875" s="1" t="s">
        <v>135</v>
      </c>
      <c r="G875" s="23">
        <v>43382.607731481483</v>
      </c>
      <c r="H875" s="23">
        <v>46077</v>
      </c>
      <c r="I875" s="1" t="s">
        <v>136</v>
      </c>
      <c r="J875" s="24">
        <v>133415994</v>
      </c>
      <c r="K875" s="24">
        <v>68145317</v>
      </c>
      <c r="L875" s="24">
        <v>68076007.697677597</v>
      </c>
      <c r="M875" s="24">
        <v>133415994</v>
      </c>
      <c r="N875" s="25">
        <v>51.0253723386</v>
      </c>
    </row>
    <row r="876" spans="2:14" x14ac:dyDescent="0.25">
      <c r="B876" s="22" t="s">
        <v>132</v>
      </c>
      <c r="C876" s="1" t="s">
        <v>187</v>
      </c>
      <c r="D876" s="1" t="s">
        <v>190</v>
      </c>
      <c r="E876" s="1" t="s">
        <v>134</v>
      </c>
      <c r="F876" s="1" t="s">
        <v>135</v>
      </c>
      <c r="G876" s="23">
        <v>43390.602557870377</v>
      </c>
      <c r="H876" s="23">
        <v>46077</v>
      </c>
      <c r="I876" s="1" t="s">
        <v>136</v>
      </c>
      <c r="J876" s="24">
        <v>105948006</v>
      </c>
      <c r="K876" s="24">
        <v>54269260</v>
      </c>
      <c r="L876" s="24">
        <v>54061638.355264418</v>
      </c>
      <c r="M876" s="24">
        <v>105948006</v>
      </c>
      <c r="N876" s="25">
        <v>51.026574634399999</v>
      </c>
    </row>
    <row r="877" spans="2:14" x14ac:dyDescent="0.25">
      <c r="B877" s="22" t="s">
        <v>132</v>
      </c>
      <c r="C877" s="1" t="s">
        <v>187</v>
      </c>
      <c r="D877" s="1" t="s">
        <v>190</v>
      </c>
      <c r="E877" s="1" t="s">
        <v>134</v>
      </c>
      <c r="F877" s="1" t="s">
        <v>135</v>
      </c>
      <c r="G877" s="23">
        <v>43398.637719907405</v>
      </c>
      <c r="H877" s="23">
        <v>46077</v>
      </c>
      <c r="I877" s="1" t="s">
        <v>136</v>
      </c>
      <c r="J877" s="24">
        <v>153036006</v>
      </c>
      <c r="K877" s="24">
        <v>78611176</v>
      </c>
      <c r="L877" s="24">
        <v>78090196.875899658</v>
      </c>
      <c r="M877" s="24">
        <v>153036006</v>
      </c>
      <c r="N877" s="25">
        <v>51.027335930299998</v>
      </c>
    </row>
    <row r="878" spans="2:14" x14ac:dyDescent="0.25">
      <c r="B878" s="22" t="s">
        <v>132</v>
      </c>
      <c r="C878" s="1" t="s">
        <v>187</v>
      </c>
      <c r="D878" s="1" t="s">
        <v>190</v>
      </c>
      <c r="E878" s="1" t="s">
        <v>134</v>
      </c>
      <c r="F878" s="1" t="s">
        <v>135</v>
      </c>
      <c r="G878" s="23">
        <v>43424.630671296298</v>
      </c>
      <c r="H878" s="23">
        <v>45197</v>
      </c>
      <c r="I878" s="1" t="s">
        <v>136</v>
      </c>
      <c r="J878" s="24">
        <v>381805481</v>
      </c>
      <c r="K878" s="24">
        <v>237818493</v>
      </c>
      <c r="L878" s="24">
        <v>222852165.45123103</v>
      </c>
      <c r="M878" s="24">
        <v>381805481</v>
      </c>
      <c r="N878" s="25">
        <v>58.367984887900001</v>
      </c>
    </row>
    <row r="879" spans="2:14" x14ac:dyDescent="0.25">
      <c r="B879" s="22" t="s">
        <v>132</v>
      </c>
      <c r="C879" s="1" t="s">
        <v>187</v>
      </c>
      <c r="D879" s="1" t="s">
        <v>190</v>
      </c>
      <c r="E879" s="1" t="s">
        <v>134</v>
      </c>
      <c r="F879" s="1" t="s">
        <v>135</v>
      </c>
      <c r="G879" s="23">
        <v>43425.616782407407</v>
      </c>
      <c r="H879" s="23">
        <v>45197</v>
      </c>
      <c r="I879" s="1" t="s">
        <v>136</v>
      </c>
      <c r="J879" s="24">
        <v>6941919</v>
      </c>
      <c r="K879" s="24">
        <v>4325590</v>
      </c>
      <c r="L879" s="24">
        <v>4051876.6657996732</v>
      </c>
      <c r="M879" s="24">
        <v>6941919</v>
      </c>
      <c r="N879" s="25">
        <v>58.368250418899997</v>
      </c>
    </row>
    <row r="880" spans="2:14" x14ac:dyDescent="0.25">
      <c r="B880" s="22" t="s">
        <v>132</v>
      </c>
      <c r="C880" s="1" t="s">
        <v>187</v>
      </c>
      <c r="D880" s="1" t="s">
        <v>190</v>
      </c>
      <c r="E880" s="1" t="s">
        <v>134</v>
      </c>
      <c r="F880" s="1" t="s">
        <v>135</v>
      </c>
      <c r="G880" s="23">
        <v>43431.547650462962</v>
      </c>
      <c r="H880" s="23">
        <v>45454</v>
      </c>
      <c r="I880" s="1" t="s">
        <v>136</v>
      </c>
      <c r="J880" s="24">
        <v>27305131</v>
      </c>
      <c r="K880" s="24">
        <v>16127777</v>
      </c>
      <c r="L880" s="24">
        <v>15775670.444022328</v>
      </c>
      <c r="M880" s="24">
        <v>27305131</v>
      </c>
      <c r="N880" s="25">
        <v>57.775479795400003</v>
      </c>
    </row>
    <row r="881" spans="2:14" x14ac:dyDescent="0.25">
      <c r="B881" s="22" t="s">
        <v>132</v>
      </c>
      <c r="C881" s="1" t="s">
        <v>187</v>
      </c>
      <c r="D881" s="1" t="s">
        <v>190</v>
      </c>
      <c r="E881" s="1" t="s">
        <v>134</v>
      </c>
      <c r="F881" s="1" t="s">
        <v>135</v>
      </c>
      <c r="G881" s="23">
        <v>43432.608726851853</v>
      </c>
      <c r="H881" s="23">
        <v>45197</v>
      </c>
      <c r="I881" s="1" t="s">
        <v>136</v>
      </c>
      <c r="J881" s="24">
        <v>12148360</v>
      </c>
      <c r="K881" s="24">
        <v>7462883</v>
      </c>
      <c r="L881" s="24">
        <v>7066656.1685214872</v>
      </c>
      <c r="M881" s="24">
        <v>12148360</v>
      </c>
      <c r="N881" s="25">
        <v>58.169630867999999</v>
      </c>
    </row>
    <row r="882" spans="2:14" x14ac:dyDescent="0.25">
      <c r="B882" s="22" t="s">
        <v>132</v>
      </c>
      <c r="C882" s="1" t="s">
        <v>187</v>
      </c>
      <c r="D882" s="1" t="s">
        <v>190</v>
      </c>
      <c r="E882" s="1" t="s">
        <v>134</v>
      </c>
      <c r="F882" s="1" t="s">
        <v>135</v>
      </c>
      <c r="G882" s="23">
        <v>43440.604606481487</v>
      </c>
      <c r="H882" s="23">
        <v>45379</v>
      </c>
      <c r="I882" s="1" t="s">
        <v>136</v>
      </c>
      <c r="J882" s="24">
        <v>65618624</v>
      </c>
      <c r="K882" s="24">
        <v>36932055</v>
      </c>
      <c r="L882" s="24">
        <v>36030728.240833066</v>
      </c>
      <c r="M882" s="24">
        <v>65618624</v>
      </c>
      <c r="N882" s="25">
        <v>54.909301726300001</v>
      </c>
    </row>
    <row r="883" spans="2:14" x14ac:dyDescent="0.25">
      <c r="B883" s="22" t="s">
        <v>132</v>
      </c>
      <c r="C883" s="1" t="s">
        <v>187</v>
      </c>
      <c r="D883" s="1" t="s">
        <v>190</v>
      </c>
      <c r="E883" s="1" t="s">
        <v>134</v>
      </c>
      <c r="F883" s="1" t="s">
        <v>135</v>
      </c>
      <c r="G883" s="23">
        <v>43448.653125000004</v>
      </c>
      <c r="H883" s="23">
        <v>45379</v>
      </c>
      <c r="I883" s="1" t="s">
        <v>136</v>
      </c>
      <c r="J883" s="24">
        <v>54682196</v>
      </c>
      <c r="K883" s="24">
        <v>33140337</v>
      </c>
      <c r="L883" s="24">
        <v>30701442.036377486</v>
      </c>
      <c r="M883" s="24">
        <v>54682196</v>
      </c>
      <c r="N883" s="25">
        <v>56.145225104700003</v>
      </c>
    </row>
    <row r="884" spans="2:14" x14ac:dyDescent="0.25">
      <c r="B884" s="22" t="s">
        <v>132</v>
      </c>
      <c r="C884" s="1" t="s">
        <v>187</v>
      </c>
      <c r="D884" s="1" t="s">
        <v>190</v>
      </c>
      <c r="E884" s="1" t="s">
        <v>134</v>
      </c>
      <c r="F884" s="1" t="s">
        <v>135</v>
      </c>
      <c r="G884" s="23">
        <v>43462.561793981477</v>
      </c>
      <c r="H884" s="23">
        <v>46044</v>
      </c>
      <c r="I884" s="1" t="s">
        <v>136</v>
      </c>
      <c r="J884" s="24">
        <v>98803433</v>
      </c>
      <c r="K884" s="24">
        <v>51054110</v>
      </c>
      <c r="L884" s="24">
        <v>51199938.730095416</v>
      </c>
      <c r="M884" s="24">
        <v>98803433</v>
      </c>
      <c r="N884" s="25">
        <v>51.819999746500002</v>
      </c>
    </row>
    <row r="885" spans="2:14" x14ac:dyDescent="0.25">
      <c r="B885" s="22" t="s">
        <v>132</v>
      </c>
      <c r="C885" s="1" t="s">
        <v>187</v>
      </c>
      <c r="D885" s="1" t="s">
        <v>190</v>
      </c>
      <c r="E885" s="1" t="s">
        <v>134</v>
      </c>
      <c r="F885" s="1" t="s">
        <v>135</v>
      </c>
      <c r="G885" s="23">
        <v>43462.564525462964</v>
      </c>
      <c r="H885" s="23">
        <v>45846</v>
      </c>
      <c r="I885" s="1" t="s">
        <v>136</v>
      </c>
      <c r="J885" s="24">
        <v>281986923</v>
      </c>
      <c r="K885" s="24">
        <v>151049266</v>
      </c>
      <c r="L885" s="24">
        <v>147080465.06641245</v>
      </c>
      <c r="M885" s="24">
        <v>281986923</v>
      </c>
      <c r="N885" s="25">
        <v>52.1586120029</v>
      </c>
    </row>
    <row r="886" spans="2:14" x14ac:dyDescent="0.25">
      <c r="B886" s="22" t="s">
        <v>132</v>
      </c>
      <c r="C886" s="1" t="s">
        <v>187</v>
      </c>
      <c r="D886" s="1" t="s">
        <v>190</v>
      </c>
      <c r="E886" s="1" t="s">
        <v>134</v>
      </c>
      <c r="F886" s="1" t="s">
        <v>135</v>
      </c>
      <c r="G886" s="23">
        <v>43494.633460648147</v>
      </c>
      <c r="H886" s="23">
        <v>46114</v>
      </c>
      <c r="I886" s="1" t="s">
        <v>136</v>
      </c>
      <c r="J886" s="24">
        <v>58283020</v>
      </c>
      <c r="K886" s="24">
        <v>30288494</v>
      </c>
      <c r="L886" s="24">
        <v>30032723.91374949</v>
      </c>
      <c r="M886" s="24">
        <v>58283020</v>
      </c>
      <c r="N886" s="25">
        <v>51.529114163499997</v>
      </c>
    </row>
    <row r="887" spans="2:14" x14ac:dyDescent="0.25">
      <c r="B887" s="22" t="s">
        <v>132</v>
      </c>
      <c r="C887" s="1" t="s">
        <v>187</v>
      </c>
      <c r="D887" s="1" t="s">
        <v>190</v>
      </c>
      <c r="E887" s="1" t="s">
        <v>134</v>
      </c>
      <c r="F887" s="1" t="s">
        <v>135</v>
      </c>
      <c r="G887" s="23">
        <v>43494.667129629626</v>
      </c>
      <c r="H887" s="23">
        <v>46077</v>
      </c>
      <c r="I887" s="1" t="s">
        <v>136</v>
      </c>
      <c r="J887" s="24">
        <v>38591776</v>
      </c>
      <c r="K887" s="24">
        <v>20192329</v>
      </c>
      <c r="L887" s="24">
        <v>20023269.006742883</v>
      </c>
      <c r="M887" s="24">
        <v>38591776</v>
      </c>
      <c r="N887" s="25">
        <v>51.884808324799998</v>
      </c>
    </row>
    <row r="888" spans="2:14" x14ac:dyDescent="0.25">
      <c r="B888" s="22" t="s">
        <v>132</v>
      </c>
      <c r="C888" s="1" t="s">
        <v>187</v>
      </c>
      <c r="D888" s="1" t="s">
        <v>190</v>
      </c>
      <c r="E888" s="1" t="s">
        <v>134</v>
      </c>
      <c r="F888" s="1" t="s">
        <v>135</v>
      </c>
      <c r="G888" s="23">
        <v>43515.640150462961</v>
      </c>
      <c r="H888" s="23">
        <v>46114</v>
      </c>
      <c r="I888" s="1" t="s">
        <v>136</v>
      </c>
      <c r="J888" s="24">
        <v>46626411</v>
      </c>
      <c r="K888" s="24">
        <v>24410303</v>
      </c>
      <c r="L888" s="24">
        <v>24026480.420774769</v>
      </c>
      <c r="M888" s="24">
        <v>46626411</v>
      </c>
      <c r="N888" s="25">
        <v>51.529765867599998</v>
      </c>
    </row>
    <row r="889" spans="2:14" x14ac:dyDescent="0.25">
      <c r="B889" s="22" t="s">
        <v>132</v>
      </c>
      <c r="C889" s="1" t="s">
        <v>187</v>
      </c>
      <c r="D889" s="1" t="s">
        <v>190</v>
      </c>
      <c r="E889" s="1" t="s">
        <v>134</v>
      </c>
      <c r="F889" s="1" t="s">
        <v>135</v>
      </c>
      <c r="G889" s="23">
        <v>43515.641087962962</v>
      </c>
      <c r="H889" s="23">
        <v>45454</v>
      </c>
      <c r="I889" s="1" t="s">
        <v>136</v>
      </c>
      <c r="J889" s="24">
        <v>71367663</v>
      </c>
      <c r="K889" s="24">
        <v>40556165</v>
      </c>
      <c r="L889" s="24">
        <v>41290287.224361278</v>
      </c>
      <c r="M889" s="24">
        <v>71367663</v>
      </c>
      <c r="N889" s="25">
        <v>57.855736742200001</v>
      </c>
    </row>
    <row r="890" spans="2:14" x14ac:dyDescent="0.25">
      <c r="B890" s="22" t="s">
        <v>132</v>
      </c>
      <c r="C890" s="1" t="s">
        <v>187</v>
      </c>
      <c r="D890" s="1" t="s">
        <v>190</v>
      </c>
      <c r="E890" s="1" t="s">
        <v>134</v>
      </c>
      <c r="F890" s="1" t="s">
        <v>135</v>
      </c>
      <c r="G890" s="23">
        <v>43516.614675925928</v>
      </c>
      <c r="H890" s="23">
        <v>46077</v>
      </c>
      <c r="I890" s="1" t="s">
        <v>136</v>
      </c>
      <c r="J890" s="24">
        <v>38591776</v>
      </c>
      <c r="K890" s="24">
        <v>20349040</v>
      </c>
      <c r="L890" s="24">
        <v>20023502.330101162</v>
      </c>
      <c r="M890" s="24">
        <v>38591776</v>
      </c>
      <c r="N890" s="25">
        <v>51.885412918299998</v>
      </c>
    </row>
    <row r="891" spans="2:14" x14ac:dyDescent="0.25">
      <c r="B891" s="22" t="s">
        <v>132</v>
      </c>
      <c r="C891" s="1" t="s">
        <v>187</v>
      </c>
      <c r="D891" s="1" t="s">
        <v>190</v>
      </c>
      <c r="E891" s="1" t="s">
        <v>134</v>
      </c>
      <c r="F891" s="1" t="s">
        <v>135</v>
      </c>
      <c r="G891" s="23">
        <v>43516.621562500004</v>
      </c>
      <c r="H891" s="23">
        <v>46114</v>
      </c>
      <c r="I891" s="1" t="s">
        <v>136</v>
      </c>
      <c r="J891" s="24">
        <v>36912569</v>
      </c>
      <c r="K891" s="24">
        <v>19331592</v>
      </c>
      <c r="L891" s="24">
        <v>19020960.294535276</v>
      </c>
      <c r="M891" s="24">
        <v>36912569</v>
      </c>
      <c r="N891" s="25">
        <v>51.529765632199997</v>
      </c>
    </row>
    <row r="892" spans="2:14" x14ac:dyDescent="0.25">
      <c r="B892" s="22" t="s">
        <v>132</v>
      </c>
      <c r="C892" s="1" t="s">
        <v>187</v>
      </c>
      <c r="D892" s="1" t="s">
        <v>190</v>
      </c>
      <c r="E892" s="1" t="s">
        <v>134</v>
      </c>
      <c r="F892" s="1" t="s">
        <v>135</v>
      </c>
      <c r="G892" s="23">
        <v>43518.607465277775</v>
      </c>
      <c r="H892" s="23">
        <v>46114</v>
      </c>
      <c r="I892" s="1" t="s">
        <v>136</v>
      </c>
      <c r="J892" s="24">
        <v>13599377</v>
      </c>
      <c r="K892" s="24">
        <v>7127150</v>
      </c>
      <c r="L892" s="24">
        <v>7007717.7199405963</v>
      </c>
      <c r="M892" s="24">
        <v>13599377</v>
      </c>
      <c r="N892" s="25">
        <v>51.529696690800002</v>
      </c>
    </row>
    <row r="893" spans="2:14" x14ac:dyDescent="0.25">
      <c r="B893" s="22" t="s">
        <v>132</v>
      </c>
      <c r="C893" s="1" t="s">
        <v>187</v>
      </c>
      <c r="D893" s="1" t="s">
        <v>190</v>
      </c>
      <c r="E893" s="1" t="s">
        <v>134</v>
      </c>
      <c r="F893" s="1" t="s">
        <v>135</v>
      </c>
      <c r="G893" s="23">
        <v>43518.607916666668</v>
      </c>
      <c r="H893" s="23">
        <v>46077</v>
      </c>
      <c r="I893" s="1" t="s">
        <v>136</v>
      </c>
      <c r="J893" s="24">
        <v>19295899</v>
      </c>
      <c r="K893" s="24">
        <v>10181643</v>
      </c>
      <c r="L893" s="24">
        <v>10011745.325282142</v>
      </c>
      <c r="M893" s="24">
        <v>19295899</v>
      </c>
      <c r="N893" s="25">
        <v>51.885353075700003</v>
      </c>
    </row>
    <row r="894" spans="2:14" x14ac:dyDescent="0.25">
      <c r="B894" s="22" t="s">
        <v>132</v>
      </c>
      <c r="C894" s="1" t="s">
        <v>187</v>
      </c>
      <c r="D894" s="1" t="s">
        <v>190</v>
      </c>
      <c r="E894" s="1" t="s">
        <v>134</v>
      </c>
      <c r="F894" s="1" t="s">
        <v>135</v>
      </c>
      <c r="G894" s="23">
        <v>43556.669490740744</v>
      </c>
      <c r="H894" s="23">
        <v>46114</v>
      </c>
      <c r="I894" s="1" t="s">
        <v>136</v>
      </c>
      <c r="J894" s="24">
        <v>38855338</v>
      </c>
      <c r="K894" s="24">
        <v>20633972</v>
      </c>
      <c r="L894" s="24">
        <v>20020734.00942634</v>
      </c>
      <c r="M894" s="24">
        <v>38855338</v>
      </c>
      <c r="N894" s="25">
        <v>51.526341141099998</v>
      </c>
    </row>
    <row r="895" spans="2:14" x14ac:dyDescent="0.25">
      <c r="B895" s="22" t="s">
        <v>132</v>
      </c>
      <c r="C895" s="1" t="s">
        <v>187</v>
      </c>
      <c r="D895" s="1" t="s">
        <v>190</v>
      </c>
      <c r="E895" s="1" t="s">
        <v>134</v>
      </c>
      <c r="F895" s="1" t="s">
        <v>135</v>
      </c>
      <c r="G895" s="23">
        <v>43567.649768518517</v>
      </c>
      <c r="H895" s="23">
        <v>46114</v>
      </c>
      <c r="I895" s="1" t="s">
        <v>136</v>
      </c>
      <c r="J895" s="24">
        <v>227332383</v>
      </c>
      <c r="K895" s="24">
        <v>119381453</v>
      </c>
      <c r="L895" s="24">
        <v>119125756.36832091</v>
      </c>
      <c r="M895" s="24">
        <v>227332383</v>
      </c>
      <c r="N895" s="25">
        <v>52.401578163300002</v>
      </c>
    </row>
    <row r="896" spans="2:14" x14ac:dyDescent="0.25">
      <c r="B896" s="22" t="s">
        <v>132</v>
      </c>
      <c r="C896" s="1" t="s">
        <v>187</v>
      </c>
      <c r="D896" s="1" t="s">
        <v>190</v>
      </c>
      <c r="E896" s="1" t="s">
        <v>134</v>
      </c>
      <c r="F896" s="1" t="s">
        <v>135</v>
      </c>
      <c r="G896" s="23">
        <v>43580.572754629626</v>
      </c>
      <c r="H896" s="23">
        <v>46044</v>
      </c>
      <c r="I896" s="1" t="s">
        <v>136</v>
      </c>
      <c r="J896" s="24">
        <v>77696428</v>
      </c>
      <c r="K896" s="24">
        <v>41242741</v>
      </c>
      <c r="L896" s="24">
        <v>40957983.174470454</v>
      </c>
      <c r="M896" s="24">
        <v>77696428</v>
      </c>
      <c r="N896" s="25">
        <v>52.715400474399999</v>
      </c>
    </row>
    <row r="897" spans="2:14" x14ac:dyDescent="0.25">
      <c r="B897" s="22" t="s">
        <v>132</v>
      </c>
      <c r="C897" s="1" t="s">
        <v>187</v>
      </c>
      <c r="D897" s="1" t="s">
        <v>190</v>
      </c>
      <c r="E897" s="1" t="s">
        <v>134</v>
      </c>
      <c r="F897" s="1" t="s">
        <v>135</v>
      </c>
      <c r="G897" s="23">
        <v>43614.539722222224</v>
      </c>
      <c r="H897" s="23">
        <v>45379</v>
      </c>
      <c r="I897" s="1" t="s">
        <v>136</v>
      </c>
      <c r="J897" s="24">
        <v>29715062</v>
      </c>
      <c r="K897" s="24">
        <v>19237249</v>
      </c>
      <c r="L897" s="24">
        <v>17595208.569960948</v>
      </c>
      <c r="M897" s="24">
        <v>29715062</v>
      </c>
      <c r="N897" s="25">
        <v>59.213097283700002</v>
      </c>
    </row>
    <row r="898" spans="2:14" x14ac:dyDescent="0.25">
      <c r="B898" s="22" t="s">
        <v>132</v>
      </c>
      <c r="C898" s="1" t="s">
        <v>187</v>
      </c>
      <c r="D898" s="1" t="s">
        <v>190</v>
      </c>
      <c r="E898" s="1" t="s">
        <v>134</v>
      </c>
      <c r="F898" s="1" t="s">
        <v>135</v>
      </c>
      <c r="G898" s="23">
        <v>43636.680995370371</v>
      </c>
      <c r="H898" s="23">
        <v>46044</v>
      </c>
      <c r="I898" s="1" t="s">
        <v>136</v>
      </c>
      <c r="J898" s="24">
        <v>133612729</v>
      </c>
      <c r="K898" s="24">
        <v>71268629</v>
      </c>
      <c r="L898" s="24">
        <v>71680451.556695595</v>
      </c>
      <c r="M898" s="24">
        <v>133612729</v>
      </c>
      <c r="N898" s="25">
        <v>53.647921192200002</v>
      </c>
    </row>
    <row r="899" spans="2:14" x14ac:dyDescent="0.25">
      <c r="B899" s="22" t="s">
        <v>132</v>
      </c>
      <c r="C899" s="1" t="s">
        <v>187</v>
      </c>
      <c r="D899" s="1" t="s">
        <v>190</v>
      </c>
      <c r="E899" s="1" t="s">
        <v>134</v>
      </c>
      <c r="F899" s="1" t="s">
        <v>135</v>
      </c>
      <c r="G899" s="23">
        <v>43651.483587962968</v>
      </c>
      <c r="H899" s="23">
        <v>45197</v>
      </c>
      <c r="I899" s="1" t="s">
        <v>136</v>
      </c>
      <c r="J899" s="24">
        <v>8125789</v>
      </c>
      <c r="K899" s="24">
        <v>5102021</v>
      </c>
      <c r="L899" s="24">
        <v>5026010.2908640942</v>
      </c>
      <c r="M899" s="24">
        <v>8125789</v>
      </c>
      <c r="N899" s="25">
        <v>61.852581833800002</v>
      </c>
    </row>
    <row r="900" spans="2:14" x14ac:dyDescent="0.25">
      <c r="B900" s="22" t="s">
        <v>132</v>
      </c>
      <c r="C900" s="1" t="s">
        <v>187</v>
      </c>
      <c r="D900" s="1" t="s">
        <v>190</v>
      </c>
      <c r="E900" s="1" t="s">
        <v>134</v>
      </c>
      <c r="F900" s="1" t="s">
        <v>135</v>
      </c>
      <c r="G900" s="23">
        <v>43651.485555555562</v>
      </c>
      <c r="H900" s="23">
        <v>45379</v>
      </c>
      <c r="I900" s="1" t="s">
        <v>136</v>
      </c>
      <c r="J900" s="24">
        <v>11973838</v>
      </c>
      <c r="K900" s="24">
        <v>7142878</v>
      </c>
      <c r="L900" s="24">
        <v>7051868.7248417493</v>
      </c>
      <c r="M900" s="24">
        <v>11973838</v>
      </c>
      <c r="N900" s="25">
        <v>58.893971380300002</v>
      </c>
    </row>
    <row r="901" spans="2:14" x14ac:dyDescent="0.25">
      <c r="B901" s="22" t="s">
        <v>132</v>
      </c>
      <c r="C901" s="1" t="s">
        <v>187</v>
      </c>
      <c r="D901" s="1" t="s">
        <v>190</v>
      </c>
      <c r="E901" s="1" t="s">
        <v>134</v>
      </c>
      <c r="F901" s="1" t="s">
        <v>135</v>
      </c>
      <c r="G901" s="23">
        <v>43656.543900462959</v>
      </c>
      <c r="H901" s="23">
        <v>45559</v>
      </c>
      <c r="I901" s="1" t="s">
        <v>136</v>
      </c>
      <c r="J901" s="24">
        <v>189313691</v>
      </c>
      <c r="K901" s="24">
        <v>115670207</v>
      </c>
      <c r="L901" s="24">
        <v>115515496.59265132</v>
      </c>
      <c r="M901" s="24">
        <v>189313691</v>
      </c>
      <c r="N901" s="25">
        <v>61.018036245799998</v>
      </c>
    </row>
    <row r="902" spans="2:14" x14ac:dyDescent="0.25">
      <c r="B902" s="22" t="s">
        <v>132</v>
      </c>
      <c r="C902" s="1" t="s">
        <v>187</v>
      </c>
      <c r="D902" s="1" t="s">
        <v>190</v>
      </c>
      <c r="E902" s="1" t="s">
        <v>134</v>
      </c>
      <c r="F902" s="1" t="s">
        <v>135</v>
      </c>
      <c r="G902" s="23">
        <v>43671.657349537039</v>
      </c>
      <c r="H902" s="23">
        <v>45559</v>
      </c>
      <c r="I902" s="1" t="s">
        <v>136</v>
      </c>
      <c r="J902" s="24">
        <v>13402738</v>
      </c>
      <c r="K902" s="24">
        <v>8230137</v>
      </c>
      <c r="L902" s="24">
        <v>8177912.1590260193</v>
      </c>
      <c r="M902" s="24">
        <v>13402738</v>
      </c>
      <c r="N902" s="25">
        <v>61.016727768800003</v>
      </c>
    </row>
    <row r="903" spans="2:14" x14ac:dyDescent="0.25">
      <c r="B903" s="22" t="s">
        <v>132</v>
      </c>
      <c r="C903" s="1" t="s">
        <v>187</v>
      </c>
      <c r="D903" s="1" t="s">
        <v>190</v>
      </c>
      <c r="E903" s="1" t="s">
        <v>134</v>
      </c>
      <c r="F903" s="1" t="s">
        <v>135</v>
      </c>
      <c r="G903" s="23">
        <v>43671.668263888881</v>
      </c>
      <c r="H903" s="23">
        <v>46114</v>
      </c>
      <c r="I903" s="1" t="s">
        <v>136</v>
      </c>
      <c r="J903" s="24">
        <v>31925063</v>
      </c>
      <c r="K903" s="24">
        <v>17133208</v>
      </c>
      <c r="L903" s="24">
        <v>17018479.029382139</v>
      </c>
      <c r="M903" s="24">
        <v>31925063</v>
      </c>
      <c r="N903" s="25">
        <v>53.307581661999997</v>
      </c>
    </row>
    <row r="904" spans="2:14" x14ac:dyDescent="0.25">
      <c r="B904" s="22" t="s">
        <v>132</v>
      </c>
      <c r="C904" s="1" t="s">
        <v>187</v>
      </c>
      <c r="D904" s="1" t="s">
        <v>190</v>
      </c>
      <c r="E904" s="1" t="s">
        <v>134</v>
      </c>
      <c r="F904" s="1" t="s">
        <v>135</v>
      </c>
      <c r="G904" s="23">
        <v>43689.657731481479</v>
      </c>
      <c r="H904" s="23">
        <v>45454</v>
      </c>
      <c r="I904" s="1" t="s">
        <v>136</v>
      </c>
      <c r="J904" s="24">
        <v>410853691</v>
      </c>
      <c r="K904" s="24">
        <v>259806248</v>
      </c>
      <c r="L904" s="24">
        <v>254003656.1206806</v>
      </c>
      <c r="M904" s="24">
        <v>410853691</v>
      </c>
      <c r="N904" s="25">
        <v>61.823384256899999</v>
      </c>
    </row>
    <row r="905" spans="2:14" x14ac:dyDescent="0.25">
      <c r="B905" s="22" t="s">
        <v>132</v>
      </c>
      <c r="C905" s="1" t="s">
        <v>187</v>
      </c>
      <c r="D905" s="1" t="s">
        <v>190</v>
      </c>
      <c r="E905" s="1" t="s">
        <v>134</v>
      </c>
      <c r="F905" s="1" t="s">
        <v>135</v>
      </c>
      <c r="G905" s="23">
        <v>43691.520023148143</v>
      </c>
      <c r="H905" s="23">
        <v>46048</v>
      </c>
      <c r="I905" s="1" t="s">
        <v>136</v>
      </c>
      <c r="J905" s="24">
        <v>11250570</v>
      </c>
      <c r="K905" s="24">
        <v>6028849</v>
      </c>
      <c r="L905" s="24">
        <v>6143799.4227183731</v>
      </c>
      <c r="M905" s="24">
        <v>11250570</v>
      </c>
      <c r="N905" s="25">
        <v>54.608783579099999</v>
      </c>
    </row>
    <row r="906" spans="2:14" x14ac:dyDescent="0.25">
      <c r="B906" s="22" t="s">
        <v>132</v>
      </c>
      <c r="C906" s="1" t="s">
        <v>187</v>
      </c>
      <c r="D906" s="1" t="s">
        <v>190</v>
      </c>
      <c r="E906" s="1" t="s">
        <v>134</v>
      </c>
      <c r="F906" s="1" t="s">
        <v>135</v>
      </c>
      <c r="G906" s="23">
        <v>43697.598761574074</v>
      </c>
      <c r="H906" s="23">
        <v>46044</v>
      </c>
      <c r="I906" s="1" t="s">
        <v>136</v>
      </c>
      <c r="J906" s="24">
        <v>56252876</v>
      </c>
      <c r="K906" s="24">
        <v>32205823</v>
      </c>
      <c r="L906" s="24">
        <v>31857954.259091694</v>
      </c>
      <c r="M906" s="24">
        <v>56252876</v>
      </c>
      <c r="N906" s="25">
        <v>56.633467521</v>
      </c>
    </row>
    <row r="907" spans="2:14" x14ac:dyDescent="0.25">
      <c r="B907" s="22" t="s">
        <v>132</v>
      </c>
      <c r="C907" s="1" t="s">
        <v>187</v>
      </c>
      <c r="D907" s="1" t="s">
        <v>190</v>
      </c>
      <c r="E907" s="1" t="s">
        <v>134</v>
      </c>
      <c r="F907" s="1" t="s">
        <v>135</v>
      </c>
      <c r="G907" s="23">
        <v>43742.665162037032</v>
      </c>
      <c r="H907" s="23">
        <v>46077</v>
      </c>
      <c r="I907" s="1" t="s">
        <v>136</v>
      </c>
      <c r="J907" s="24">
        <v>93450167</v>
      </c>
      <c r="K907" s="24">
        <v>51036329</v>
      </c>
      <c r="L907" s="24">
        <v>51056397.289149679</v>
      </c>
      <c r="M907" s="24">
        <v>93450167</v>
      </c>
      <c r="N907" s="25">
        <v>54.634891438099999</v>
      </c>
    </row>
    <row r="908" spans="2:14" x14ac:dyDescent="0.25">
      <c r="B908" s="22" t="s">
        <v>132</v>
      </c>
      <c r="C908" s="1" t="s">
        <v>187</v>
      </c>
      <c r="D908" s="1" t="s">
        <v>190</v>
      </c>
      <c r="E908" s="1" t="s">
        <v>134</v>
      </c>
      <c r="F908" s="1" t="s">
        <v>135</v>
      </c>
      <c r="G908" s="23">
        <v>43781.647951388892</v>
      </c>
      <c r="H908" s="23">
        <v>46077</v>
      </c>
      <c r="I908" s="1" t="s">
        <v>136</v>
      </c>
      <c r="J908" s="24">
        <v>128264932</v>
      </c>
      <c r="K908" s="24">
        <v>71022192</v>
      </c>
      <c r="L908" s="24">
        <v>70082269.251902983</v>
      </c>
      <c r="M908" s="24">
        <v>128264932</v>
      </c>
      <c r="N908" s="25">
        <v>54.638682731999999</v>
      </c>
    </row>
    <row r="909" spans="2:14" x14ac:dyDescent="0.25">
      <c r="B909" s="22" t="s">
        <v>132</v>
      </c>
      <c r="C909" s="1" t="s">
        <v>187</v>
      </c>
      <c r="D909" s="1" t="s">
        <v>190</v>
      </c>
      <c r="E909" s="1" t="s">
        <v>134</v>
      </c>
      <c r="F909" s="1" t="s">
        <v>135</v>
      </c>
      <c r="G909" s="23">
        <v>43783.63049768519</v>
      </c>
      <c r="H909" s="23">
        <v>45559</v>
      </c>
      <c r="I909" s="1" t="s">
        <v>136</v>
      </c>
      <c r="J909" s="24">
        <v>80650682</v>
      </c>
      <c r="K909" s="24">
        <v>51149727</v>
      </c>
      <c r="L909" s="24">
        <v>51498161.816572689</v>
      </c>
      <c r="M909" s="24">
        <v>80650682</v>
      </c>
      <c r="N909" s="25">
        <v>63.8533494566</v>
      </c>
    </row>
    <row r="910" spans="2:14" x14ac:dyDescent="0.25">
      <c r="B910" s="22" t="s">
        <v>132</v>
      </c>
      <c r="C910" s="1" t="s">
        <v>187</v>
      </c>
      <c r="D910" s="1" t="s">
        <v>190</v>
      </c>
      <c r="E910" s="1" t="s">
        <v>134</v>
      </c>
      <c r="F910" s="1" t="s">
        <v>135</v>
      </c>
      <c r="G910" s="23">
        <v>43817.658171296294</v>
      </c>
      <c r="H910" s="23">
        <v>46114</v>
      </c>
      <c r="I910" s="1" t="s">
        <v>136</v>
      </c>
      <c r="J910" s="24">
        <v>92276714</v>
      </c>
      <c r="K910" s="24">
        <v>51371233</v>
      </c>
      <c r="L910" s="24">
        <v>50053699.104676038</v>
      </c>
      <c r="M910" s="24">
        <v>92276714</v>
      </c>
      <c r="N910" s="25">
        <v>54.243044572099997</v>
      </c>
    </row>
    <row r="911" spans="2:14" x14ac:dyDescent="0.25">
      <c r="B911" s="22" t="s">
        <v>132</v>
      </c>
      <c r="C911" s="1" t="s">
        <v>187</v>
      </c>
      <c r="D911" s="1" t="s">
        <v>190</v>
      </c>
      <c r="E911" s="1" t="s">
        <v>134</v>
      </c>
      <c r="F911" s="1" t="s">
        <v>135</v>
      </c>
      <c r="G911" s="23">
        <v>43887.635358796302</v>
      </c>
      <c r="H911" s="23">
        <v>45090</v>
      </c>
      <c r="I911" s="1" t="s">
        <v>136</v>
      </c>
      <c r="J911" s="24">
        <v>295583563</v>
      </c>
      <c r="K911" s="24">
        <v>203298631</v>
      </c>
      <c r="L911" s="24">
        <v>206228198.18061802</v>
      </c>
      <c r="M911" s="24">
        <v>295583563</v>
      </c>
      <c r="N911" s="25">
        <v>69.769846498700005</v>
      </c>
    </row>
    <row r="912" spans="2:14" x14ac:dyDescent="0.25">
      <c r="B912" s="22" t="s">
        <v>132</v>
      </c>
      <c r="C912" s="1" t="s">
        <v>187</v>
      </c>
      <c r="D912" s="1" t="s">
        <v>190</v>
      </c>
      <c r="E912" s="1" t="s">
        <v>134</v>
      </c>
      <c r="F912" s="1" t="s">
        <v>135</v>
      </c>
      <c r="G912" s="23">
        <v>43887.636805555558</v>
      </c>
      <c r="H912" s="23">
        <v>45379</v>
      </c>
      <c r="I912" s="1" t="s">
        <v>136</v>
      </c>
      <c r="J912" s="24">
        <v>327150684</v>
      </c>
      <c r="K912" s="24">
        <v>204520548</v>
      </c>
      <c r="L912" s="24">
        <v>200173933.9654631</v>
      </c>
      <c r="M912" s="24">
        <v>327150684</v>
      </c>
      <c r="N912" s="25">
        <v>61.1870748726</v>
      </c>
    </row>
    <row r="913" spans="2:14" x14ac:dyDescent="0.25">
      <c r="B913" s="22" t="s">
        <v>132</v>
      </c>
      <c r="C913" s="1" t="s">
        <v>187</v>
      </c>
      <c r="D913" s="1" t="s">
        <v>190</v>
      </c>
      <c r="E913" s="1" t="s">
        <v>134</v>
      </c>
      <c r="F913" s="1" t="s">
        <v>135</v>
      </c>
      <c r="G913" s="23">
        <v>43892.659097222226</v>
      </c>
      <c r="H913" s="23">
        <v>45379</v>
      </c>
      <c r="I913" s="1" t="s">
        <v>136</v>
      </c>
      <c r="J913" s="24">
        <v>81787671</v>
      </c>
      <c r="K913" s="24">
        <v>51232876</v>
      </c>
      <c r="L913" s="24">
        <v>50043309.146756858</v>
      </c>
      <c r="M913" s="24">
        <v>81787671</v>
      </c>
      <c r="N913" s="25">
        <v>61.186861705299997</v>
      </c>
    </row>
    <row r="914" spans="2:14" x14ac:dyDescent="0.25">
      <c r="B914" s="22" t="s">
        <v>132</v>
      </c>
      <c r="C914" s="1" t="s">
        <v>187</v>
      </c>
      <c r="D914" s="1" t="s">
        <v>190</v>
      </c>
      <c r="E914" s="1" t="s">
        <v>134</v>
      </c>
      <c r="F914" s="1" t="s">
        <v>135</v>
      </c>
      <c r="G914" s="23">
        <v>43913.550798611112</v>
      </c>
      <c r="H914" s="23">
        <v>45379</v>
      </c>
      <c r="I914" s="1" t="s">
        <v>136</v>
      </c>
      <c r="J914" s="24">
        <v>81787671</v>
      </c>
      <c r="K914" s="24">
        <v>51664384</v>
      </c>
      <c r="L914" s="24">
        <v>50041713.736601889</v>
      </c>
      <c r="M914" s="24">
        <v>81787671</v>
      </c>
      <c r="N914" s="25">
        <v>61.184911032099997</v>
      </c>
    </row>
    <row r="915" spans="2:14" x14ac:dyDescent="0.25">
      <c r="B915" s="22" t="s">
        <v>132</v>
      </c>
      <c r="C915" s="1" t="s">
        <v>187</v>
      </c>
      <c r="D915" s="1" t="s">
        <v>190</v>
      </c>
      <c r="E915" s="1" t="s">
        <v>134</v>
      </c>
      <c r="F915" s="1" t="s">
        <v>135</v>
      </c>
      <c r="G915" s="23">
        <v>43913.552824074075</v>
      </c>
      <c r="H915" s="23">
        <v>46077</v>
      </c>
      <c r="I915" s="1" t="s">
        <v>136</v>
      </c>
      <c r="J915" s="24">
        <v>17995898</v>
      </c>
      <c r="K915" s="24">
        <v>10288493</v>
      </c>
      <c r="L915" s="24">
        <v>10011240.471116303</v>
      </c>
      <c r="M915" s="24">
        <v>17995898</v>
      </c>
      <c r="N915" s="25">
        <v>55.630680231200003</v>
      </c>
    </row>
    <row r="916" spans="2:14" x14ac:dyDescent="0.25">
      <c r="B916" s="22" t="s">
        <v>132</v>
      </c>
      <c r="C916" s="1" t="s">
        <v>187</v>
      </c>
      <c r="D916" s="1" t="s">
        <v>190</v>
      </c>
      <c r="E916" s="1" t="s">
        <v>134</v>
      </c>
      <c r="F916" s="1" t="s">
        <v>135</v>
      </c>
      <c r="G916" s="23">
        <v>43934.592997685191</v>
      </c>
      <c r="H916" s="23">
        <v>45799</v>
      </c>
      <c r="I916" s="1" t="s">
        <v>136</v>
      </c>
      <c r="J916" s="24">
        <v>18376984</v>
      </c>
      <c r="K916" s="24">
        <v>10201643</v>
      </c>
      <c r="L916" s="24">
        <v>10161418.684970122</v>
      </c>
      <c r="M916" s="24">
        <v>18376984</v>
      </c>
      <c r="N916" s="25">
        <v>55.294267465099999</v>
      </c>
    </row>
    <row r="917" spans="2:14" x14ac:dyDescent="0.25">
      <c r="B917" s="22" t="s">
        <v>132</v>
      </c>
      <c r="C917" s="1" t="s">
        <v>187</v>
      </c>
      <c r="D917" s="1" t="s">
        <v>190</v>
      </c>
      <c r="E917" s="1" t="s">
        <v>134</v>
      </c>
      <c r="F917" s="1" t="s">
        <v>135</v>
      </c>
      <c r="G917" s="23">
        <v>43959.471956018519</v>
      </c>
      <c r="H917" s="23">
        <v>45379</v>
      </c>
      <c r="I917" s="1" t="s">
        <v>136</v>
      </c>
      <c r="J917" s="24">
        <v>118278352</v>
      </c>
      <c r="K917" s="24">
        <v>75094796</v>
      </c>
      <c r="L917" s="24">
        <v>74064517.677391157</v>
      </c>
      <c r="M917" s="24">
        <v>118278352</v>
      </c>
      <c r="N917" s="25">
        <v>62.618827896200003</v>
      </c>
    </row>
    <row r="918" spans="2:14" x14ac:dyDescent="0.25">
      <c r="B918" s="22" t="s">
        <v>132</v>
      </c>
      <c r="C918" s="1" t="s">
        <v>187</v>
      </c>
      <c r="D918" s="1" t="s">
        <v>190</v>
      </c>
      <c r="E918" s="1" t="s">
        <v>134</v>
      </c>
      <c r="F918" s="1" t="s">
        <v>135</v>
      </c>
      <c r="G918" s="23">
        <v>43959.4769212963</v>
      </c>
      <c r="H918" s="23">
        <v>45197</v>
      </c>
      <c r="I918" s="1" t="s">
        <v>136</v>
      </c>
      <c r="J918" s="24">
        <v>30296708</v>
      </c>
      <c r="K918" s="24">
        <v>20290959</v>
      </c>
      <c r="L918" s="24">
        <v>20016729.608232241</v>
      </c>
      <c r="M918" s="24">
        <v>30296708</v>
      </c>
      <c r="N918" s="25">
        <v>66.068992077399997</v>
      </c>
    </row>
    <row r="919" spans="2:14" x14ac:dyDescent="0.25">
      <c r="B919" s="22" t="s">
        <v>132</v>
      </c>
      <c r="C919" s="1" t="s">
        <v>187</v>
      </c>
      <c r="D919" s="1" t="s">
        <v>190</v>
      </c>
      <c r="E919" s="1" t="s">
        <v>134</v>
      </c>
      <c r="F919" s="1" t="s">
        <v>135</v>
      </c>
      <c r="G919" s="23">
        <v>43959.482719907406</v>
      </c>
      <c r="H919" s="23">
        <v>45708</v>
      </c>
      <c r="I919" s="1" t="s">
        <v>136</v>
      </c>
      <c r="J919" s="24">
        <v>39277540</v>
      </c>
      <c r="K919" s="24">
        <v>23610850</v>
      </c>
      <c r="L919" s="24">
        <v>22847037.326727003</v>
      </c>
      <c r="M919" s="24">
        <v>39277540</v>
      </c>
      <c r="N919" s="25">
        <v>58.1681982291</v>
      </c>
    </row>
    <row r="920" spans="2:14" x14ac:dyDescent="0.25">
      <c r="B920" s="22" t="s">
        <v>132</v>
      </c>
      <c r="C920" s="1" t="s">
        <v>187</v>
      </c>
      <c r="D920" s="1" t="s">
        <v>190</v>
      </c>
      <c r="E920" s="1" t="s">
        <v>134</v>
      </c>
      <c r="F920" s="1" t="s">
        <v>135</v>
      </c>
      <c r="G920" s="23">
        <v>44133.369247685187</v>
      </c>
      <c r="H920" s="23">
        <v>46322</v>
      </c>
      <c r="I920" s="1" t="s">
        <v>136</v>
      </c>
      <c r="J920" s="24">
        <v>1756000007</v>
      </c>
      <c r="K920" s="24">
        <v>1000345206</v>
      </c>
      <c r="L920" s="24">
        <v>1022679106.3687271</v>
      </c>
      <c r="M920" s="24">
        <v>1756000007</v>
      </c>
      <c r="N920" s="25">
        <v>58.2391288321</v>
      </c>
    </row>
    <row r="921" spans="2:14" x14ac:dyDescent="0.25">
      <c r="B921" s="22" t="s">
        <v>132</v>
      </c>
      <c r="C921" s="1" t="s">
        <v>187</v>
      </c>
      <c r="D921" s="1" t="s">
        <v>190</v>
      </c>
      <c r="E921" s="1" t="s">
        <v>134</v>
      </c>
      <c r="F921" s="1" t="s">
        <v>135</v>
      </c>
      <c r="G921" s="23">
        <v>44133.376203703709</v>
      </c>
      <c r="H921" s="23">
        <v>46231</v>
      </c>
      <c r="I921" s="1" t="s">
        <v>136</v>
      </c>
      <c r="J921" s="24">
        <v>1718835624</v>
      </c>
      <c r="K921" s="24">
        <v>1000342464</v>
      </c>
      <c r="L921" s="24">
        <v>1022499503.119663</v>
      </c>
      <c r="M921" s="24">
        <v>1718835624</v>
      </c>
      <c r="N921" s="25">
        <v>59.4879166363</v>
      </c>
    </row>
    <row r="922" spans="2:14" x14ac:dyDescent="0.25">
      <c r="B922" s="22" t="s">
        <v>132</v>
      </c>
      <c r="C922" s="1" t="s">
        <v>187</v>
      </c>
      <c r="D922" s="1" t="s">
        <v>190</v>
      </c>
      <c r="E922" s="1" t="s">
        <v>134</v>
      </c>
      <c r="F922" s="1" t="s">
        <v>135</v>
      </c>
      <c r="G922" s="23">
        <v>44133.379374999997</v>
      </c>
      <c r="H922" s="23">
        <v>45772</v>
      </c>
      <c r="I922" s="1" t="s">
        <v>136</v>
      </c>
      <c r="J922" s="24">
        <v>1539178078</v>
      </c>
      <c r="K922" s="24">
        <v>1000328768</v>
      </c>
      <c r="L922" s="24">
        <v>1021608645.3914257</v>
      </c>
      <c r="M922" s="24">
        <v>1539178078</v>
      </c>
      <c r="N922" s="25">
        <v>66.373648377199999</v>
      </c>
    </row>
    <row r="923" spans="2:14" x14ac:dyDescent="0.25">
      <c r="B923" s="22" t="s">
        <v>132</v>
      </c>
      <c r="C923" s="1" t="s">
        <v>187</v>
      </c>
      <c r="D923" s="1" t="s">
        <v>190</v>
      </c>
      <c r="E923" s="1" t="s">
        <v>134</v>
      </c>
      <c r="F923" s="1" t="s">
        <v>135</v>
      </c>
      <c r="G923" s="23">
        <v>44138.562615740739</v>
      </c>
      <c r="H923" s="23">
        <v>45104</v>
      </c>
      <c r="I923" s="1" t="s">
        <v>136</v>
      </c>
      <c r="J923" s="24">
        <v>268875833</v>
      </c>
      <c r="K923" s="24">
        <v>204722849</v>
      </c>
      <c r="L923" s="24">
        <v>202332149.13432235</v>
      </c>
      <c r="M923" s="24">
        <v>268875833</v>
      </c>
      <c r="N923" s="25">
        <v>75.251147296100001</v>
      </c>
    </row>
    <row r="924" spans="2:14" x14ac:dyDescent="0.25">
      <c r="B924" s="22" t="s">
        <v>132</v>
      </c>
      <c r="C924" s="1" t="s">
        <v>187</v>
      </c>
      <c r="D924" s="1" t="s">
        <v>190</v>
      </c>
      <c r="E924" s="1" t="s">
        <v>134</v>
      </c>
      <c r="F924" s="1" t="s">
        <v>135</v>
      </c>
      <c r="G924" s="23">
        <v>44146.452106481476</v>
      </c>
      <c r="H924" s="23">
        <v>45559</v>
      </c>
      <c r="I924" s="1" t="s">
        <v>136</v>
      </c>
      <c r="J924" s="24">
        <v>297671237</v>
      </c>
      <c r="K924" s="24">
        <v>204490413</v>
      </c>
      <c r="L924" s="24">
        <v>206264785.83450195</v>
      </c>
      <c r="M924" s="24">
        <v>297671237</v>
      </c>
      <c r="N924" s="25">
        <v>69.292817107000005</v>
      </c>
    </row>
    <row r="925" spans="2:14" x14ac:dyDescent="0.25">
      <c r="B925" s="22" t="s">
        <v>132</v>
      </c>
      <c r="C925" s="1" t="s">
        <v>187</v>
      </c>
      <c r="D925" s="1" t="s">
        <v>190</v>
      </c>
      <c r="E925" s="1" t="s">
        <v>134</v>
      </c>
      <c r="F925" s="1" t="s">
        <v>135</v>
      </c>
      <c r="G925" s="23">
        <v>44151.613831018527</v>
      </c>
      <c r="H925" s="23">
        <v>46231</v>
      </c>
      <c r="I925" s="1" t="s">
        <v>136</v>
      </c>
      <c r="J925" s="24">
        <v>1215216776</v>
      </c>
      <c r="K925" s="24">
        <v>711600340</v>
      </c>
      <c r="L925" s="24">
        <v>722944016.19987774</v>
      </c>
      <c r="M925" s="24">
        <v>1215216776</v>
      </c>
      <c r="N925" s="25">
        <v>59.490950954399999</v>
      </c>
    </row>
    <row r="926" spans="2:14" x14ac:dyDescent="0.25">
      <c r="B926" s="22" t="s">
        <v>132</v>
      </c>
      <c r="C926" s="1" t="s">
        <v>187</v>
      </c>
      <c r="D926" s="1" t="s">
        <v>190</v>
      </c>
      <c r="E926" s="1" t="s">
        <v>134</v>
      </c>
      <c r="F926" s="1" t="s">
        <v>135</v>
      </c>
      <c r="G926" s="23">
        <v>44151.625833333339</v>
      </c>
      <c r="H926" s="23">
        <v>45772</v>
      </c>
      <c r="I926" s="1" t="s">
        <v>136</v>
      </c>
      <c r="J926" s="24">
        <v>477145212</v>
      </c>
      <c r="K926" s="24">
        <v>311936438</v>
      </c>
      <c r="L926" s="24">
        <v>316711055.04579043</v>
      </c>
      <c r="M926" s="24">
        <v>477145212</v>
      </c>
      <c r="N926" s="25">
        <v>66.376240834200004</v>
      </c>
    </row>
    <row r="927" spans="2:14" x14ac:dyDescent="0.25">
      <c r="B927" s="22" t="s">
        <v>132</v>
      </c>
      <c r="C927" s="1" t="s">
        <v>187</v>
      </c>
      <c r="D927" s="1" t="s">
        <v>190</v>
      </c>
      <c r="E927" s="1" t="s">
        <v>134</v>
      </c>
      <c r="F927" s="1" t="s">
        <v>135</v>
      </c>
      <c r="G927" s="23">
        <v>44203.430381944439</v>
      </c>
      <c r="H927" s="23">
        <v>45379</v>
      </c>
      <c r="I927" s="1" t="s">
        <v>136</v>
      </c>
      <c r="J927" s="24">
        <v>37102745</v>
      </c>
      <c r="K927" s="24">
        <v>25712748</v>
      </c>
      <c r="L927" s="24">
        <v>25323246.992565937</v>
      </c>
      <c r="M927" s="24">
        <v>37102745</v>
      </c>
      <c r="N927" s="25">
        <v>68.251680549699998</v>
      </c>
    </row>
    <row r="928" spans="2:14" x14ac:dyDescent="0.25">
      <c r="B928" s="22" t="s">
        <v>132</v>
      </c>
      <c r="C928" s="1" t="s">
        <v>187</v>
      </c>
      <c r="D928" s="1" t="s">
        <v>190</v>
      </c>
      <c r="E928" s="1" t="s">
        <v>134</v>
      </c>
      <c r="F928" s="1" t="s">
        <v>135</v>
      </c>
      <c r="G928" s="23">
        <v>44215.590983796304</v>
      </c>
      <c r="H928" s="23">
        <v>45035</v>
      </c>
      <c r="I928" s="1" t="s">
        <v>136</v>
      </c>
      <c r="J928" s="24">
        <v>612328764</v>
      </c>
      <c r="K928" s="24">
        <v>500000000</v>
      </c>
      <c r="L928" s="24">
        <v>510112147.69176936</v>
      </c>
      <c r="M928" s="24">
        <v>612328764</v>
      </c>
      <c r="N928" s="25">
        <v>83.306905976400003</v>
      </c>
    </row>
    <row r="929" spans="2:14" x14ac:dyDescent="0.25">
      <c r="B929" s="22" t="s">
        <v>132</v>
      </c>
      <c r="C929" s="1" t="s">
        <v>187</v>
      </c>
      <c r="D929" s="1" t="s">
        <v>190</v>
      </c>
      <c r="E929" s="1" t="s">
        <v>134</v>
      </c>
      <c r="F929" s="1" t="s">
        <v>135</v>
      </c>
      <c r="G929" s="23">
        <v>44215.59412037037</v>
      </c>
      <c r="H929" s="23">
        <v>45401</v>
      </c>
      <c r="I929" s="1" t="s">
        <v>136</v>
      </c>
      <c r="J929" s="24">
        <v>670589040</v>
      </c>
      <c r="K929" s="24">
        <v>499999999</v>
      </c>
      <c r="L929" s="24">
        <v>510614843.38828784</v>
      </c>
      <c r="M929" s="24">
        <v>670589040</v>
      </c>
      <c r="N929" s="25">
        <v>76.144227377799993</v>
      </c>
    </row>
    <row r="930" spans="2:14" x14ac:dyDescent="0.25">
      <c r="B930" s="22" t="s">
        <v>132</v>
      </c>
      <c r="C930" s="1" t="s">
        <v>187</v>
      </c>
      <c r="D930" s="1" t="s">
        <v>190</v>
      </c>
      <c r="E930" s="1" t="s">
        <v>134</v>
      </c>
      <c r="F930" s="1" t="s">
        <v>135</v>
      </c>
      <c r="G930" s="23">
        <v>44216.53638888889</v>
      </c>
      <c r="H930" s="23">
        <v>45035</v>
      </c>
      <c r="I930" s="1" t="s">
        <v>136</v>
      </c>
      <c r="J930" s="24">
        <v>612328764</v>
      </c>
      <c r="K930" s="24">
        <v>500136985</v>
      </c>
      <c r="L930" s="24">
        <v>510112391.25518841</v>
      </c>
      <c r="M930" s="24">
        <v>612328764</v>
      </c>
      <c r="N930" s="25">
        <v>83.306945752900006</v>
      </c>
    </row>
    <row r="931" spans="2:14" x14ac:dyDescent="0.25">
      <c r="B931" s="22" t="s">
        <v>132</v>
      </c>
      <c r="C931" s="1" t="s">
        <v>187</v>
      </c>
      <c r="D931" s="1" t="s">
        <v>190</v>
      </c>
      <c r="E931" s="1" t="s">
        <v>134</v>
      </c>
      <c r="F931" s="1" t="s">
        <v>135</v>
      </c>
      <c r="G931" s="23">
        <v>44221.540671296294</v>
      </c>
      <c r="H931" s="23">
        <v>45035</v>
      </c>
      <c r="I931" s="1" t="s">
        <v>136</v>
      </c>
      <c r="J931" s="24">
        <v>514356165</v>
      </c>
      <c r="K931" s="24">
        <v>421740412</v>
      </c>
      <c r="L931" s="24">
        <v>428649805.36695784</v>
      </c>
      <c r="M931" s="24">
        <v>514356165</v>
      </c>
      <c r="N931" s="25">
        <v>83.337157117000004</v>
      </c>
    </row>
    <row r="932" spans="2:14" x14ac:dyDescent="0.25">
      <c r="B932" s="22" t="s">
        <v>132</v>
      </c>
      <c r="C932" s="1" t="s">
        <v>187</v>
      </c>
      <c r="D932" s="1" t="s">
        <v>190</v>
      </c>
      <c r="E932" s="1" t="s">
        <v>134</v>
      </c>
      <c r="F932" s="1" t="s">
        <v>135</v>
      </c>
      <c r="G932" s="23">
        <v>44229.543923611105</v>
      </c>
      <c r="H932" s="23">
        <v>45035</v>
      </c>
      <c r="I932" s="1" t="s">
        <v>136</v>
      </c>
      <c r="J932" s="24">
        <v>85726024</v>
      </c>
      <c r="K932" s="24">
        <v>70443493</v>
      </c>
      <c r="L932" s="24">
        <v>71442080.316635907</v>
      </c>
      <c r="M932" s="24">
        <v>85726024</v>
      </c>
      <c r="N932" s="25">
        <v>83.337680885099999</v>
      </c>
    </row>
    <row r="933" spans="2:14" x14ac:dyDescent="0.25">
      <c r="B933" s="22" t="s">
        <v>132</v>
      </c>
      <c r="C933" s="1" t="s">
        <v>187</v>
      </c>
      <c r="D933" s="1" t="s">
        <v>190</v>
      </c>
      <c r="E933" s="1" t="s">
        <v>134</v>
      </c>
      <c r="F933" s="1" t="s">
        <v>135</v>
      </c>
      <c r="G933" s="23">
        <v>44315.48809027778</v>
      </c>
      <c r="H933" s="23">
        <v>45686</v>
      </c>
      <c r="I933" s="1" t="s">
        <v>136</v>
      </c>
      <c r="J933" s="24">
        <v>2751232880</v>
      </c>
      <c r="K933" s="24">
        <v>1999999999</v>
      </c>
      <c r="L933" s="24">
        <v>2035473458.2030656</v>
      </c>
      <c r="M933" s="24">
        <v>2751232880</v>
      </c>
      <c r="N933" s="25">
        <v>73.984048133499996</v>
      </c>
    </row>
    <row r="934" spans="2:14" x14ac:dyDescent="0.25">
      <c r="B934" s="22" t="s">
        <v>132</v>
      </c>
      <c r="C934" s="1" t="s">
        <v>187</v>
      </c>
      <c r="D934" s="1" t="s">
        <v>190</v>
      </c>
      <c r="E934" s="1" t="s">
        <v>134</v>
      </c>
      <c r="F934" s="1" t="s">
        <v>135</v>
      </c>
      <c r="G934" s="23">
        <v>44315.489212962966</v>
      </c>
      <c r="H934" s="23">
        <v>45959</v>
      </c>
      <c r="I934" s="1" t="s">
        <v>136</v>
      </c>
      <c r="J934" s="24">
        <v>2914334248</v>
      </c>
      <c r="K934" s="24">
        <v>2000000001</v>
      </c>
      <c r="L934" s="24">
        <v>2036005874.6959417</v>
      </c>
      <c r="M934" s="24">
        <v>2914334248</v>
      </c>
      <c r="N934" s="25">
        <v>69.861783221799996</v>
      </c>
    </row>
    <row r="935" spans="2:14" x14ac:dyDescent="0.25">
      <c r="B935" s="22" t="s">
        <v>132</v>
      </c>
      <c r="C935" s="1" t="s">
        <v>187</v>
      </c>
      <c r="D935" s="1" t="s">
        <v>190</v>
      </c>
      <c r="E935" s="1" t="s">
        <v>134</v>
      </c>
      <c r="F935" s="1" t="s">
        <v>135</v>
      </c>
      <c r="G935" s="23">
        <v>44315.490219907413</v>
      </c>
      <c r="H935" s="23">
        <v>46232</v>
      </c>
      <c r="I935" s="1" t="s">
        <v>136</v>
      </c>
      <c r="J935" s="24">
        <v>3087175339</v>
      </c>
      <c r="K935" s="24">
        <v>2000000000</v>
      </c>
      <c r="L935" s="24">
        <v>2036714281.5151358</v>
      </c>
      <c r="M935" s="24">
        <v>3087175339</v>
      </c>
      <c r="N935" s="25">
        <v>65.973391785900006</v>
      </c>
    </row>
    <row r="936" spans="2:14" x14ac:dyDescent="0.25">
      <c r="B936" s="22" t="s">
        <v>132</v>
      </c>
      <c r="C936" s="1" t="s">
        <v>187</v>
      </c>
      <c r="D936" s="1" t="s">
        <v>190</v>
      </c>
      <c r="E936" s="1" t="s">
        <v>134</v>
      </c>
      <c r="F936" s="1" t="s">
        <v>135</v>
      </c>
      <c r="G936" s="23">
        <v>44382.723599537036</v>
      </c>
      <c r="H936" s="23">
        <v>46329</v>
      </c>
      <c r="I936" s="1" t="s">
        <v>136</v>
      </c>
      <c r="J936" s="24">
        <v>3040178082</v>
      </c>
      <c r="K936" s="24">
        <v>2000000001</v>
      </c>
      <c r="L936" s="24">
        <v>2002012142.138829</v>
      </c>
      <c r="M936" s="24">
        <v>3040178082</v>
      </c>
      <c r="N936" s="25">
        <v>65.851804997599999</v>
      </c>
    </row>
    <row r="937" spans="2:14" x14ac:dyDescent="0.25">
      <c r="B937" s="22" t="s">
        <v>132</v>
      </c>
      <c r="C937" s="1" t="s">
        <v>187</v>
      </c>
      <c r="D937" s="1" t="s">
        <v>190</v>
      </c>
      <c r="E937" s="1" t="s">
        <v>134</v>
      </c>
      <c r="F937" s="1" t="s">
        <v>135</v>
      </c>
      <c r="G937" s="23">
        <v>44382.724189814813</v>
      </c>
      <c r="H937" s="23">
        <v>46422</v>
      </c>
      <c r="I937" s="1" t="s">
        <v>136</v>
      </c>
      <c r="J937" s="24">
        <v>3101041097</v>
      </c>
      <c r="K937" s="24">
        <v>1999999999</v>
      </c>
      <c r="L937" s="24">
        <v>2002019042.7028928</v>
      </c>
      <c r="M937" s="24">
        <v>3101041097</v>
      </c>
      <c r="N937" s="25">
        <v>64.559577899199994</v>
      </c>
    </row>
    <row r="938" spans="2:14" x14ac:dyDescent="0.25">
      <c r="B938" s="22" t="s">
        <v>132</v>
      </c>
      <c r="C938" s="1" t="s">
        <v>187</v>
      </c>
      <c r="D938" s="1" t="s">
        <v>190</v>
      </c>
      <c r="E938" s="1" t="s">
        <v>134</v>
      </c>
      <c r="F938" s="1" t="s">
        <v>135</v>
      </c>
      <c r="G938" s="23">
        <v>44474.609027777777</v>
      </c>
      <c r="H938" s="23">
        <v>46545</v>
      </c>
      <c r="I938" s="1" t="s">
        <v>136</v>
      </c>
      <c r="J938" s="24">
        <v>755328762</v>
      </c>
      <c r="K938" s="24">
        <v>499999998</v>
      </c>
      <c r="L938" s="24">
        <v>500968630.33064735</v>
      </c>
      <c r="M938" s="24">
        <v>755328762</v>
      </c>
      <c r="N938" s="25">
        <v>66.324580174100007</v>
      </c>
    </row>
    <row r="939" spans="2:14" x14ac:dyDescent="0.25">
      <c r="B939" s="22" t="s">
        <v>132</v>
      </c>
      <c r="C939" s="1" t="s">
        <v>187</v>
      </c>
      <c r="D939" s="1" t="s">
        <v>190</v>
      </c>
      <c r="E939" s="1" t="s">
        <v>134</v>
      </c>
      <c r="F939" s="1" t="s">
        <v>135</v>
      </c>
      <c r="G939" s="23">
        <v>44474.609895833331</v>
      </c>
      <c r="H939" s="23">
        <v>46636</v>
      </c>
      <c r="I939" s="1" t="s">
        <v>136</v>
      </c>
      <c r="J939" s="24">
        <v>1160928078</v>
      </c>
      <c r="K939" s="24">
        <v>750000000</v>
      </c>
      <c r="L939" s="24">
        <v>751492203.35063124</v>
      </c>
      <c r="M939" s="24">
        <v>1160928078</v>
      </c>
      <c r="N939" s="25">
        <v>64.732020664499998</v>
      </c>
    </row>
    <row r="940" spans="2:14" x14ac:dyDescent="0.25">
      <c r="B940" s="22" t="s">
        <v>132</v>
      </c>
      <c r="C940" s="1" t="s">
        <v>187</v>
      </c>
      <c r="D940" s="1" t="s">
        <v>190</v>
      </c>
      <c r="E940" s="1" t="s">
        <v>134</v>
      </c>
      <c r="F940" s="1" t="s">
        <v>135</v>
      </c>
      <c r="G940" s="23">
        <v>44474.61246527778</v>
      </c>
      <c r="H940" s="23">
        <v>46701</v>
      </c>
      <c r="I940" s="1" t="s">
        <v>136</v>
      </c>
      <c r="J940" s="24">
        <v>789815074</v>
      </c>
      <c r="K940" s="24">
        <v>499999998</v>
      </c>
      <c r="L940" s="24">
        <v>501025532.09627604</v>
      </c>
      <c r="M940" s="24">
        <v>789815074</v>
      </c>
      <c r="N940" s="25">
        <v>63.435802707400001</v>
      </c>
    </row>
    <row r="941" spans="2:14" x14ac:dyDescent="0.25">
      <c r="B941" s="22" t="s">
        <v>132</v>
      </c>
      <c r="C941" s="1" t="s">
        <v>187</v>
      </c>
      <c r="D941" s="1" t="s">
        <v>190</v>
      </c>
      <c r="E941" s="1" t="s">
        <v>134</v>
      </c>
      <c r="F941" s="1" t="s">
        <v>135</v>
      </c>
      <c r="G941" s="23">
        <v>44488.529895833337</v>
      </c>
      <c r="H941" s="23">
        <v>46545</v>
      </c>
      <c r="I941" s="1" t="s">
        <v>136</v>
      </c>
      <c r="J941" s="24">
        <v>1510657535</v>
      </c>
      <c r="K941" s="24">
        <v>1003452055</v>
      </c>
      <c r="L941" s="24">
        <v>1001963648.9661541</v>
      </c>
      <c r="M941" s="24">
        <v>1510657535</v>
      </c>
      <c r="N941" s="25">
        <v>66.326326500299999</v>
      </c>
    </row>
    <row r="942" spans="2:14" x14ac:dyDescent="0.25">
      <c r="B942" s="22" t="s">
        <v>132</v>
      </c>
      <c r="C942" s="1" t="s">
        <v>187</v>
      </c>
      <c r="D942" s="1" t="s">
        <v>190</v>
      </c>
      <c r="E942" s="1" t="s">
        <v>134</v>
      </c>
      <c r="F942" s="1" t="s">
        <v>135</v>
      </c>
      <c r="G942" s="23">
        <v>44495.535173611104</v>
      </c>
      <c r="H942" s="23">
        <v>46636</v>
      </c>
      <c r="I942" s="1" t="s">
        <v>136</v>
      </c>
      <c r="J942" s="24">
        <v>789431097</v>
      </c>
      <c r="K942" s="24">
        <v>512714178</v>
      </c>
      <c r="L942" s="24">
        <v>511034356.9375965</v>
      </c>
      <c r="M942" s="24">
        <v>789431097</v>
      </c>
      <c r="N942" s="25">
        <v>64.734510570899999</v>
      </c>
    </row>
    <row r="943" spans="2:14" x14ac:dyDescent="0.25">
      <c r="B943" s="22" t="s">
        <v>132</v>
      </c>
      <c r="C943" s="1" t="s">
        <v>187</v>
      </c>
      <c r="D943" s="1" t="s">
        <v>190</v>
      </c>
      <c r="E943" s="1" t="s">
        <v>134</v>
      </c>
      <c r="F943" s="1" t="s">
        <v>135</v>
      </c>
      <c r="G943" s="23">
        <v>44495.536087962959</v>
      </c>
      <c r="H943" s="23">
        <v>46701</v>
      </c>
      <c r="I943" s="1" t="s">
        <v>136</v>
      </c>
      <c r="J943" s="24">
        <v>235364891</v>
      </c>
      <c r="K943" s="24">
        <v>149814395</v>
      </c>
      <c r="L943" s="24">
        <v>149311666.33108705</v>
      </c>
      <c r="M943" s="24">
        <v>235364891</v>
      </c>
      <c r="N943" s="25">
        <v>63.438376767500003</v>
      </c>
    </row>
    <row r="944" spans="2:14" x14ac:dyDescent="0.25">
      <c r="B944" s="22" t="s">
        <v>132</v>
      </c>
      <c r="C944" s="1" t="s">
        <v>187</v>
      </c>
      <c r="D944" s="1" t="s">
        <v>190</v>
      </c>
      <c r="E944" s="1" t="s">
        <v>134</v>
      </c>
      <c r="F944" s="1" t="s">
        <v>135</v>
      </c>
      <c r="G944" s="23">
        <v>44508.599907407413</v>
      </c>
      <c r="H944" s="23">
        <v>46667</v>
      </c>
      <c r="I944" s="1" t="s">
        <v>136</v>
      </c>
      <c r="J944" s="24">
        <v>584624465</v>
      </c>
      <c r="K944" s="24">
        <v>390244436</v>
      </c>
      <c r="L944" s="24">
        <v>387768155.49690282</v>
      </c>
      <c r="M944" s="24">
        <v>584624465</v>
      </c>
      <c r="N944" s="25">
        <v>66.327733222199996</v>
      </c>
    </row>
    <row r="945" spans="2:14" x14ac:dyDescent="0.25">
      <c r="B945" s="22" t="s">
        <v>132</v>
      </c>
      <c r="C945" s="1" t="s">
        <v>187</v>
      </c>
      <c r="D945" s="1" t="s">
        <v>190</v>
      </c>
      <c r="E945" s="1" t="s">
        <v>134</v>
      </c>
      <c r="F945" s="1" t="s">
        <v>135</v>
      </c>
      <c r="G945" s="23">
        <v>44574.456412037034</v>
      </c>
      <c r="H945" s="23">
        <v>46545</v>
      </c>
      <c r="I945" s="1" t="s">
        <v>136</v>
      </c>
      <c r="J945" s="24">
        <v>148821919</v>
      </c>
      <c r="K945" s="24">
        <v>100221914</v>
      </c>
      <c r="L945" s="24">
        <v>100195354.6322028</v>
      </c>
      <c r="M945" s="24">
        <v>148821919</v>
      </c>
      <c r="N945" s="25">
        <v>67.325670375300007</v>
      </c>
    </row>
    <row r="946" spans="2:14" x14ac:dyDescent="0.25">
      <c r="B946" s="22" t="s">
        <v>132</v>
      </c>
      <c r="C946" s="1" t="s">
        <v>187</v>
      </c>
      <c r="D946" s="1" t="s">
        <v>190</v>
      </c>
      <c r="E946" s="1" t="s">
        <v>134</v>
      </c>
      <c r="F946" s="1" t="s">
        <v>135</v>
      </c>
      <c r="G946" s="23">
        <v>44795.460451388892</v>
      </c>
      <c r="H946" s="23">
        <v>45090</v>
      </c>
      <c r="I946" s="1" t="s">
        <v>136</v>
      </c>
      <c r="J946" s="24">
        <v>112887671</v>
      </c>
      <c r="K946" s="24">
        <v>101572603</v>
      </c>
      <c r="L946" s="24">
        <v>103114903.55128789</v>
      </c>
      <c r="M946" s="24">
        <v>112887671</v>
      </c>
      <c r="N946" s="25">
        <v>91.342927564899995</v>
      </c>
    </row>
    <row r="947" spans="2:14" x14ac:dyDescent="0.25">
      <c r="B947" s="22" t="s">
        <v>132</v>
      </c>
      <c r="C947" s="1" t="s">
        <v>187</v>
      </c>
      <c r="D947" s="1" t="s">
        <v>190</v>
      </c>
      <c r="E947" s="1" t="s">
        <v>134</v>
      </c>
      <c r="F947" s="1" t="s">
        <v>135</v>
      </c>
      <c r="G947" s="23">
        <v>44798.393831018519</v>
      </c>
      <c r="H947" s="23">
        <v>46811</v>
      </c>
      <c r="I947" s="1" t="s">
        <v>136</v>
      </c>
      <c r="J947" s="24">
        <v>3229860269</v>
      </c>
      <c r="K947" s="24">
        <v>2000000000</v>
      </c>
      <c r="L947" s="24">
        <v>2021813248.8338761</v>
      </c>
      <c r="M947" s="24">
        <v>3229860269</v>
      </c>
      <c r="N947" s="25">
        <v>62.597545418300001</v>
      </c>
    </row>
    <row r="948" spans="2:14" x14ac:dyDescent="0.25">
      <c r="B948" s="22" t="s">
        <v>132</v>
      </c>
      <c r="C948" s="1" t="s">
        <v>187</v>
      </c>
      <c r="D948" s="1" t="s">
        <v>190</v>
      </c>
      <c r="E948" s="1" t="s">
        <v>134</v>
      </c>
      <c r="F948" s="1" t="s">
        <v>135</v>
      </c>
      <c r="G948" s="23">
        <v>44798.403460648151</v>
      </c>
      <c r="H948" s="23">
        <v>46933</v>
      </c>
      <c r="I948" s="1" t="s">
        <v>136</v>
      </c>
      <c r="J948" s="24">
        <v>3316095888</v>
      </c>
      <c r="K948" s="24">
        <v>2000000000</v>
      </c>
      <c r="L948" s="24">
        <v>2021993004.260535</v>
      </c>
      <c r="M948" s="24">
        <v>3316095888</v>
      </c>
      <c r="N948" s="25">
        <v>60.975106648100002</v>
      </c>
    </row>
    <row r="949" spans="2:14" x14ac:dyDescent="0.25">
      <c r="B949" s="22" t="s">
        <v>132</v>
      </c>
      <c r="C949" s="1" t="s">
        <v>187</v>
      </c>
      <c r="D949" s="1" t="s">
        <v>190</v>
      </c>
      <c r="E949" s="1" t="s">
        <v>134</v>
      </c>
      <c r="F949" s="1" t="s">
        <v>135</v>
      </c>
      <c r="G949" s="23">
        <v>44798.406122685185</v>
      </c>
      <c r="H949" s="23">
        <v>47046</v>
      </c>
      <c r="I949" s="1" t="s">
        <v>136</v>
      </c>
      <c r="J949" s="24">
        <v>3416547952</v>
      </c>
      <c r="K949" s="24">
        <v>1999999999</v>
      </c>
      <c r="L949" s="24">
        <v>2022469139.0852451</v>
      </c>
      <c r="M949" s="24">
        <v>3416547952</v>
      </c>
      <c r="N949" s="25">
        <v>59.196275524299999</v>
      </c>
    </row>
    <row r="950" spans="2:14" x14ac:dyDescent="0.25">
      <c r="B950" s="22" t="s">
        <v>132</v>
      </c>
      <c r="C950" s="1" t="s">
        <v>187</v>
      </c>
      <c r="D950" s="1" t="s">
        <v>190</v>
      </c>
      <c r="E950" s="1" t="s">
        <v>134</v>
      </c>
      <c r="F950" s="1" t="s">
        <v>135</v>
      </c>
      <c r="G950" s="23">
        <v>44901.443981481483</v>
      </c>
      <c r="H950" s="23">
        <v>45964</v>
      </c>
      <c r="I950" s="1" t="s">
        <v>136</v>
      </c>
      <c r="J950" s="24">
        <v>40392632</v>
      </c>
      <c r="K950" s="24">
        <v>29853385</v>
      </c>
      <c r="L950" s="24">
        <v>30103431.003532894</v>
      </c>
      <c r="M950" s="24">
        <v>40392632</v>
      </c>
      <c r="N950" s="25">
        <v>74.527035038299999</v>
      </c>
    </row>
    <row r="951" spans="2:14" x14ac:dyDescent="0.25">
      <c r="B951" s="22" t="s">
        <v>132</v>
      </c>
      <c r="C951" s="1" t="s">
        <v>187</v>
      </c>
      <c r="D951" s="1" t="s">
        <v>190</v>
      </c>
      <c r="E951" s="1" t="s">
        <v>134</v>
      </c>
      <c r="F951" s="1" t="s">
        <v>135</v>
      </c>
      <c r="G951" s="23">
        <v>44901.467106481483</v>
      </c>
      <c r="H951" s="23">
        <v>45799</v>
      </c>
      <c r="I951" s="1" t="s">
        <v>136</v>
      </c>
      <c r="J951" s="24">
        <v>6994520</v>
      </c>
      <c r="K951" s="24">
        <v>5099391</v>
      </c>
      <c r="L951" s="24">
        <v>5152010.5384670198</v>
      </c>
      <c r="M951" s="24">
        <v>6994520</v>
      </c>
      <c r="N951" s="25">
        <v>73.657814095399999</v>
      </c>
    </row>
    <row r="952" spans="2:14" x14ac:dyDescent="0.25">
      <c r="B952" s="22" t="s">
        <v>132</v>
      </c>
      <c r="C952" s="1" t="s">
        <v>187</v>
      </c>
      <c r="D952" s="1" t="s">
        <v>190</v>
      </c>
      <c r="E952" s="1" t="s">
        <v>134</v>
      </c>
      <c r="F952" s="1" t="s">
        <v>135</v>
      </c>
      <c r="G952" s="23">
        <v>44914.624386574076</v>
      </c>
      <c r="H952" s="23">
        <v>45846</v>
      </c>
      <c r="I952" s="1" t="s">
        <v>136</v>
      </c>
      <c r="J952" s="24">
        <v>176710196</v>
      </c>
      <c r="K952" s="24">
        <v>127633371</v>
      </c>
      <c r="L952" s="24">
        <v>128272861.39779307</v>
      </c>
      <c r="M952" s="24">
        <v>176710196</v>
      </c>
      <c r="N952" s="25">
        <v>72.5893945575</v>
      </c>
    </row>
    <row r="953" spans="2:14" x14ac:dyDescent="0.25">
      <c r="B953" s="22" t="s">
        <v>132</v>
      </c>
      <c r="C953" s="1" t="s">
        <v>187</v>
      </c>
      <c r="D953" s="1" t="s">
        <v>190</v>
      </c>
      <c r="E953" s="1" t="s">
        <v>134</v>
      </c>
      <c r="F953" s="1" t="s">
        <v>135</v>
      </c>
      <c r="G953" s="23">
        <v>44914.625023148146</v>
      </c>
      <c r="H953" s="23">
        <v>45454</v>
      </c>
      <c r="I953" s="1" t="s">
        <v>136</v>
      </c>
      <c r="J953" s="24">
        <v>111773838</v>
      </c>
      <c r="K953" s="24">
        <v>92466987</v>
      </c>
      <c r="L953" s="24">
        <v>92901008.721700937</v>
      </c>
      <c r="M953" s="24">
        <v>111773838</v>
      </c>
      <c r="N953" s="25">
        <v>83.115163963200004</v>
      </c>
    </row>
    <row r="954" spans="2:14" x14ac:dyDescent="0.25">
      <c r="B954" s="22" t="s">
        <v>132</v>
      </c>
      <c r="C954" s="1" t="s">
        <v>153</v>
      </c>
      <c r="D954" s="1" t="s">
        <v>190</v>
      </c>
      <c r="E954" s="1" t="s">
        <v>134</v>
      </c>
      <c r="F954" s="1" t="s">
        <v>135</v>
      </c>
      <c r="G954" s="23">
        <v>43829.524270833332</v>
      </c>
      <c r="H954" s="23">
        <v>45377</v>
      </c>
      <c r="I954" s="1" t="s">
        <v>136</v>
      </c>
      <c r="J954" s="24">
        <v>569666196</v>
      </c>
      <c r="K954" s="24">
        <v>414188685</v>
      </c>
      <c r="L954" s="24">
        <v>413392504.11305821</v>
      </c>
      <c r="M954" s="24">
        <v>569666196</v>
      </c>
      <c r="N954" s="25">
        <v>72.567497775999996</v>
      </c>
    </row>
    <row r="955" spans="2:14" x14ac:dyDescent="0.25">
      <c r="B955" s="22" t="s">
        <v>132</v>
      </c>
      <c r="C955" s="1" t="s">
        <v>153</v>
      </c>
      <c r="D955" s="1" t="s">
        <v>190</v>
      </c>
      <c r="E955" s="1" t="s">
        <v>134</v>
      </c>
      <c r="F955" s="1" t="s">
        <v>135</v>
      </c>
      <c r="G955" s="23">
        <v>43908.600057870375</v>
      </c>
      <c r="H955" s="23">
        <v>45377</v>
      </c>
      <c r="I955" s="1" t="s">
        <v>136</v>
      </c>
      <c r="J955" s="24">
        <v>1106147946</v>
      </c>
      <c r="K955" s="24">
        <v>821453452</v>
      </c>
      <c r="L955" s="24">
        <v>803315774.96102023</v>
      </c>
      <c r="M955" s="24">
        <v>1106147946</v>
      </c>
      <c r="N955" s="25">
        <v>72.622814865400002</v>
      </c>
    </row>
    <row r="956" spans="2:14" x14ac:dyDescent="0.25">
      <c r="B956" s="22" t="s">
        <v>132</v>
      </c>
      <c r="C956" s="1" t="s">
        <v>153</v>
      </c>
      <c r="D956" s="1" t="s">
        <v>190</v>
      </c>
      <c r="E956" s="1" t="s">
        <v>134</v>
      </c>
      <c r="F956" s="1" t="s">
        <v>135</v>
      </c>
      <c r="G956" s="23">
        <v>43916.547800925924</v>
      </c>
      <c r="H956" s="23">
        <v>45377</v>
      </c>
      <c r="I956" s="1" t="s">
        <v>136</v>
      </c>
      <c r="J956" s="24">
        <v>952172599</v>
      </c>
      <c r="K956" s="24">
        <v>700000002</v>
      </c>
      <c r="L956" s="24">
        <v>701362058.82203794</v>
      </c>
      <c r="M956" s="24">
        <v>952172599</v>
      </c>
      <c r="N956" s="25">
        <v>73.659130661700004</v>
      </c>
    </row>
    <row r="957" spans="2:14" x14ac:dyDescent="0.25">
      <c r="B957" s="22" t="s">
        <v>132</v>
      </c>
      <c r="C957" s="1" t="s">
        <v>153</v>
      </c>
      <c r="D957" s="1" t="s">
        <v>190</v>
      </c>
      <c r="E957" s="1" t="s">
        <v>134</v>
      </c>
      <c r="F957" s="1" t="s">
        <v>135</v>
      </c>
      <c r="G957" s="23">
        <v>43956.533807870372</v>
      </c>
      <c r="H957" s="23">
        <v>45377</v>
      </c>
      <c r="I957" s="1" t="s">
        <v>136</v>
      </c>
      <c r="J957" s="24">
        <v>552260114</v>
      </c>
      <c r="K957" s="24">
        <v>412595274</v>
      </c>
      <c r="L957" s="24">
        <v>407718119.36883152</v>
      </c>
      <c r="M957" s="24">
        <v>552260114</v>
      </c>
      <c r="N957" s="25">
        <v>73.8271892235</v>
      </c>
    </row>
    <row r="958" spans="2:14" x14ac:dyDescent="0.25">
      <c r="B958" s="22" t="s">
        <v>132</v>
      </c>
      <c r="C958" s="1" t="s">
        <v>153</v>
      </c>
      <c r="D958" s="1" t="s">
        <v>190</v>
      </c>
      <c r="E958" s="1" t="s">
        <v>134</v>
      </c>
      <c r="F958" s="1" t="s">
        <v>135</v>
      </c>
      <c r="G958" s="23">
        <v>44082.519814814812</v>
      </c>
      <c r="H958" s="23">
        <v>45362</v>
      </c>
      <c r="I958" s="1" t="s">
        <v>136</v>
      </c>
      <c r="J958" s="24">
        <v>657808219</v>
      </c>
      <c r="K958" s="24">
        <v>502430480</v>
      </c>
      <c r="L958" s="24">
        <v>503601434.23433942</v>
      </c>
      <c r="M958" s="24">
        <v>657808219</v>
      </c>
      <c r="N958" s="25">
        <v>76.557485858099994</v>
      </c>
    </row>
    <row r="959" spans="2:14" x14ac:dyDescent="0.25">
      <c r="B959" s="22" t="s">
        <v>132</v>
      </c>
      <c r="C959" s="1" t="s">
        <v>153</v>
      </c>
      <c r="D959" s="1" t="s">
        <v>190</v>
      </c>
      <c r="E959" s="1" t="s">
        <v>134</v>
      </c>
      <c r="F959" s="1" t="s">
        <v>135</v>
      </c>
      <c r="G959" s="23">
        <v>44095.541203703709</v>
      </c>
      <c r="H959" s="23">
        <v>45377</v>
      </c>
      <c r="I959" s="1" t="s">
        <v>136</v>
      </c>
      <c r="J959" s="24">
        <v>2675616435</v>
      </c>
      <c r="K959" s="24">
        <v>2054694169</v>
      </c>
      <c r="L959" s="24">
        <v>2008273631.2801979</v>
      </c>
      <c r="M959" s="24">
        <v>2675616435</v>
      </c>
      <c r="N959" s="25">
        <v>75.058353096100006</v>
      </c>
    </row>
    <row r="960" spans="2:14" x14ac:dyDescent="0.25">
      <c r="B960" s="22" t="s">
        <v>132</v>
      </c>
      <c r="C960" s="1" t="s">
        <v>153</v>
      </c>
      <c r="D960" s="1" t="s">
        <v>190</v>
      </c>
      <c r="E960" s="1" t="s">
        <v>134</v>
      </c>
      <c r="F960" s="1" t="s">
        <v>135</v>
      </c>
      <c r="G960" s="23">
        <v>44265.461793981485</v>
      </c>
      <c r="H960" s="23">
        <v>46785</v>
      </c>
      <c r="I960" s="1" t="s">
        <v>136</v>
      </c>
      <c r="J960" s="24">
        <v>14901917808</v>
      </c>
      <c r="K960" s="24">
        <v>10000000000</v>
      </c>
      <c r="L960" s="24">
        <v>10232115955.9508</v>
      </c>
      <c r="M960" s="24">
        <v>14901917808</v>
      </c>
      <c r="N960" s="25">
        <v>68.663081408599993</v>
      </c>
    </row>
    <row r="961" spans="2:14" x14ac:dyDescent="0.25">
      <c r="B961" s="22" t="s">
        <v>132</v>
      </c>
      <c r="C961" s="1" t="s">
        <v>153</v>
      </c>
      <c r="D961" s="1" t="s">
        <v>190</v>
      </c>
      <c r="E961" s="1" t="s">
        <v>134</v>
      </c>
      <c r="F961" s="1" t="s">
        <v>135</v>
      </c>
      <c r="G961" s="23">
        <v>44390.658287037033</v>
      </c>
      <c r="H961" s="23">
        <v>45362</v>
      </c>
      <c r="I961" s="1" t="s">
        <v>136</v>
      </c>
      <c r="J961" s="24">
        <v>2496109586</v>
      </c>
      <c r="K961" s="24">
        <v>2025887028</v>
      </c>
      <c r="L961" s="24">
        <v>2015163578.1850359</v>
      </c>
      <c r="M961" s="24">
        <v>2496109586</v>
      </c>
      <c r="N961" s="25">
        <v>80.732175762099999</v>
      </c>
    </row>
    <row r="962" spans="2:14" x14ac:dyDescent="0.25">
      <c r="B962" s="22" t="s">
        <v>132</v>
      </c>
      <c r="C962" s="1" t="s">
        <v>153</v>
      </c>
      <c r="D962" s="1" t="s">
        <v>190</v>
      </c>
      <c r="E962" s="1" t="s">
        <v>134</v>
      </c>
      <c r="F962" s="1" t="s">
        <v>135</v>
      </c>
      <c r="G962" s="23">
        <v>44546.626469907402</v>
      </c>
      <c r="H962" s="23">
        <v>45362</v>
      </c>
      <c r="I962" s="1" t="s">
        <v>136</v>
      </c>
      <c r="J962" s="24">
        <v>12029315071</v>
      </c>
      <c r="K962" s="24">
        <v>10074440274</v>
      </c>
      <c r="L962" s="24">
        <v>10085796304.673401</v>
      </c>
      <c r="M962" s="24">
        <v>12029315071</v>
      </c>
      <c r="N962" s="25">
        <v>83.843479409599993</v>
      </c>
    </row>
    <row r="963" spans="2:14" x14ac:dyDescent="0.25">
      <c r="B963" s="22" t="s">
        <v>132</v>
      </c>
      <c r="C963" s="1" t="s">
        <v>153</v>
      </c>
      <c r="D963" s="1" t="s">
        <v>190</v>
      </c>
      <c r="E963" s="1" t="s">
        <v>134</v>
      </c>
      <c r="F963" s="1" t="s">
        <v>135</v>
      </c>
      <c r="G963" s="23">
        <v>44624.536886574075</v>
      </c>
      <c r="H963" s="23">
        <v>46785</v>
      </c>
      <c r="I963" s="1" t="s">
        <v>136</v>
      </c>
      <c r="J963" s="24">
        <v>291035620</v>
      </c>
      <c r="K963" s="24">
        <v>202963833</v>
      </c>
      <c r="L963" s="24">
        <v>201100986.89613545</v>
      </c>
      <c r="M963" s="24">
        <v>291035620</v>
      </c>
      <c r="N963" s="25">
        <v>69.098410323799996</v>
      </c>
    </row>
    <row r="964" spans="2:14" x14ac:dyDescent="0.25">
      <c r="B964" s="22" t="s">
        <v>132</v>
      </c>
      <c r="C964" s="1" t="s">
        <v>153</v>
      </c>
      <c r="D964" s="1" t="s">
        <v>190</v>
      </c>
      <c r="E964" s="1" t="s">
        <v>134</v>
      </c>
      <c r="F964" s="1" t="s">
        <v>135</v>
      </c>
      <c r="G964" s="23">
        <v>44638.622824074082</v>
      </c>
      <c r="H964" s="23">
        <v>45362</v>
      </c>
      <c r="I964" s="1" t="s">
        <v>136</v>
      </c>
      <c r="J964" s="24">
        <v>97980934</v>
      </c>
      <c r="K964" s="24">
        <v>83163727</v>
      </c>
      <c r="L964" s="24">
        <v>83447358.801053792</v>
      </c>
      <c r="M964" s="24">
        <v>97980934</v>
      </c>
      <c r="N964" s="25">
        <v>85.166935437700005</v>
      </c>
    </row>
    <row r="965" spans="2:14" x14ac:dyDescent="0.25">
      <c r="B965" s="22" t="s">
        <v>132</v>
      </c>
      <c r="C965" s="1" t="s">
        <v>153</v>
      </c>
      <c r="D965" s="1" t="s">
        <v>190</v>
      </c>
      <c r="E965" s="1" t="s">
        <v>134</v>
      </c>
      <c r="F965" s="1" t="s">
        <v>135</v>
      </c>
      <c r="G965" s="23">
        <v>44641.509918981486</v>
      </c>
      <c r="H965" s="23">
        <v>45362</v>
      </c>
      <c r="I965" s="1" t="s">
        <v>136</v>
      </c>
      <c r="J965" s="24">
        <v>118049317</v>
      </c>
      <c r="K965" s="24">
        <v>100271234</v>
      </c>
      <c r="L965" s="24">
        <v>100539399.20962754</v>
      </c>
      <c r="M965" s="24">
        <v>118049317</v>
      </c>
      <c r="N965" s="25">
        <v>85.167285813000007</v>
      </c>
    </row>
    <row r="966" spans="2:14" x14ac:dyDescent="0.25">
      <c r="B966" s="22" t="s">
        <v>132</v>
      </c>
      <c r="C966" s="1" t="s">
        <v>153</v>
      </c>
      <c r="D966" s="1" t="s">
        <v>190</v>
      </c>
      <c r="E966" s="1" t="s">
        <v>134</v>
      </c>
      <c r="F966" s="1" t="s">
        <v>135</v>
      </c>
      <c r="G966" s="23">
        <v>44791.714467592596</v>
      </c>
      <c r="H966" s="23">
        <v>47865</v>
      </c>
      <c r="I966" s="1" t="s">
        <v>136</v>
      </c>
      <c r="J966" s="24">
        <v>1709698634</v>
      </c>
      <c r="K966" s="24">
        <v>1035945203</v>
      </c>
      <c r="L966" s="24">
        <v>1026187606.9081317</v>
      </c>
      <c r="M966" s="24">
        <v>1709698634</v>
      </c>
      <c r="N966" s="25">
        <v>60.021549207600003</v>
      </c>
    </row>
    <row r="967" spans="2:14" x14ac:dyDescent="0.25">
      <c r="B967" s="22" t="s">
        <v>132</v>
      </c>
      <c r="C967" s="1" t="s">
        <v>153</v>
      </c>
      <c r="D967" s="1" t="s">
        <v>190</v>
      </c>
      <c r="E967" s="1" t="s">
        <v>134</v>
      </c>
      <c r="F967" s="1" t="s">
        <v>135</v>
      </c>
      <c r="G967" s="23">
        <v>44791.716712962967</v>
      </c>
      <c r="H967" s="23">
        <v>47865</v>
      </c>
      <c r="I967" s="1" t="s">
        <v>136</v>
      </c>
      <c r="J967" s="24">
        <v>854849308</v>
      </c>
      <c r="K967" s="24">
        <v>517972605</v>
      </c>
      <c r="L967" s="24">
        <v>513093797.66990095</v>
      </c>
      <c r="M967" s="24">
        <v>854849308</v>
      </c>
      <c r="N967" s="25">
        <v>60.021549162900001</v>
      </c>
    </row>
    <row r="968" spans="2:14" x14ac:dyDescent="0.25">
      <c r="B968" s="22" t="s">
        <v>132</v>
      </c>
      <c r="C968" s="1" t="s">
        <v>153</v>
      </c>
      <c r="D968" s="1" t="s">
        <v>190</v>
      </c>
      <c r="E968" s="1" t="s">
        <v>134</v>
      </c>
      <c r="F968" s="1" t="s">
        <v>135</v>
      </c>
      <c r="G968" s="23">
        <v>44806.623599537037</v>
      </c>
      <c r="H968" s="23">
        <v>47865</v>
      </c>
      <c r="I968" s="1" t="s">
        <v>136</v>
      </c>
      <c r="J968" s="24">
        <v>2505698627</v>
      </c>
      <c r="K968" s="24">
        <v>1510739769</v>
      </c>
      <c r="L968" s="24">
        <v>1549637430.2936189</v>
      </c>
      <c r="M968" s="24">
        <v>2505698627</v>
      </c>
      <c r="N968" s="25">
        <v>61.8445256583</v>
      </c>
    </row>
    <row r="969" spans="2:14" x14ac:dyDescent="0.25">
      <c r="B969" s="22" t="s">
        <v>132</v>
      </c>
      <c r="C969" s="1" t="s">
        <v>153</v>
      </c>
      <c r="D969" s="1" t="s">
        <v>190</v>
      </c>
      <c r="E969" s="1" t="s">
        <v>134</v>
      </c>
      <c r="F969" s="1" t="s">
        <v>135</v>
      </c>
      <c r="G969" s="23">
        <v>44806.625300925924</v>
      </c>
      <c r="H969" s="23">
        <v>47865</v>
      </c>
      <c r="I969" s="1" t="s">
        <v>136</v>
      </c>
      <c r="J969" s="24">
        <v>2505698627</v>
      </c>
      <c r="K969" s="24">
        <v>1510739769</v>
      </c>
      <c r="L969" s="24">
        <v>1549637430.2936189</v>
      </c>
      <c r="M969" s="24">
        <v>2505698627</v>
      </c>
      <c r="N969" s="25">
        <v>61.8445256583</v>
      </c>
    </row>
    <row r="970" spans="2:14" x14ac:dyDescent="0.25">
      <c r="B970" s="22" t="s">
        <v>132</v>
      </c>
      <c r="C970" s="1" t="s">
        <v>153</v>
      </c>
      <c r="D970" s="1" t="s">
        <v>190</v>
      </c>
      <c r="E970" s="1" t="s">
        <v>134</v>
      </c>
      <c r="F970" s="1" t="s">
        <v>135</v>
      </c>
      <c r="G970" s="23">
        <v>44893.625532407408</v>
      </c>
      <c r="H970" s="23">
        <v>45362</v>
      </c>
      <c r="I970" s="1" t="s">
        <v>136</v>
      </c>
      <c r="J970" s="24">
        <v>8987268494</v>
      </c>
      <c r="K970" s="24">
        <v>8102648050</v>
      </c>
      <c r="L970" s="24">
        <v>7985313704.8882904</v>
      </c>
      <c r="M970" s="24">
        <v>8987268494</v>
      </c>
      <c r="N970" s="25">
        <v>88.851398066300007</v>
      </c>
    </row>
    <row r="971" spans="2:14" x14ac:dyDescent="0.25">
      <c r="B971" s="22" t="s">
        <v>132</v>
      </c>
      <c r="C971" s="1" t="s">
        <v>153</v>
      </c>
      <c r="D971" s="1" t="s">
        <v>190</v>
      </c>
      <c r="E971" s="1" t="s">
        <v>134</v>
      </c>
      <c r="F971" s="1" t="s">
        <v>135</v>
      </c>
      <c r="G971" s="23">
        <v>44893.629780092589</v>
      </c>
      <c r="H971" s="23">
        <v>45362</v>
      </c>
      <c r="I971" s="1" t="s">
        <v>136</v>
      </c>
      <c r="J971" s="24">
        <v>1233279453</v>
      </c>
      <c r="K971" s="24">
        <v>1111887262</v>
      </c>
      <c r="L971" s="24">
        <v>1095786036.0281467</v>
      </c>
      <c r="M971" s="24">
        <v>1233279453</v>
      </c>
      <c r="N971" s="25">
        <v>88.851398064099996</v>
      </c>
    </row>
    <row r="972" spans="2:14" x14ac:dyDescent="0.25">
      <c r="B972" s="22" t="s">
        <v>132</v>
      </c>
      <c r="C972" s="1" t="s">
        <v>154</v>
      </c>
      <c r="D972" s="1" t="s">
        <v>190</v>
      </c>
      <c r="E972" s="1"/>
      <c r="F972" s="1"/>
      <c r="G972" s="23">
        <v>44641.496053240742</v>
      </c>
      <c r="H972" s="23">
        <v>47007</v>
      </c>
      <c r="I972" s="1" t="s">
        <v>136</v>
      </c>
      <c r="J972" s="24">
        <v>30525685488</v>
      </c>
      <c r="K972" s="24">
        <v>19200000000</v>
      </c>
      <c r="L972" s="24">
        <v>19256884374.468498</v>
      </c>
      <c r="M972" s="24">
        <v>30525685488</v>
      </c>
      <c r="N972" s="25">
        <v>63.0841996391</v>
      </c>
    </row>
    <row r="973" spans="2:14" x14ac:dyDescent="0.25">
      <c r="B973" s="22" t="s">
        <v>132</v>
      </c>
      <c r="C973" s="1" t="s">
        <v>154</v>
      </c>
      <c r="D973" s="1" t="s">
        <v>190</v>
      </c>
      <c r="E973" s="1"/>
      <c r="F973" s="1"/>
      <c r="G973" s="23">
        <v>44753.476898148154</v>
      </c>
      <c r="H973" s="23">
        <v>47371</v>
      </c>
      <c r="I973" s="1" t="s">
        <v>136</v>
      </c>
      <c r="J973" s="24">
        <v>502805352</v>
      </c>
      <c r="K973" s="24">
        <v>301613839</v>
      </c>
      <c r="L973" s="24">
        <v>300926587.58223099</v>
      </c>
      <c r="M973" s="24">
        <v>502805352</v>
      </c>
      <c r="N973" s="25">
        <v>59.849519577599999</v>
      </c>
    </row>
    <row r="974" spans="2:14" x14ac:dyDescent="0.25">
      <c r="B974" s="22" t="s">
        <v>132</v>
      </c>
      <c r="C974" s="1" t="s">
        <v>154</v>
      </c>
      <c r="D974" s="1" t="s">
        <v>190</v>
      </c>
      <c r="E974" s="1"/>
      <c r="F974" s="1"/>
      <c r="G974" s="23">
        <v>44776.517743055556</v>
      </c>
      <c r="H974" s="23">
        <v>46461</v>
      </c>
      <c r="I974" s="1" t="s">
        <v>136</v>
      </c>
      <c r="J974" s="24">
        <v>2959080560</v>
      </c>
      <c r="K974" s="24">
        <v>2107243806</v>
      </c>
      <c r="L974" s="24">
        <v>2091125299.975363</v>
      </c>
      <c r="M974" s="24">
        <v>2959080560</v>
      </c>
      <c r="N974" s="25">
        <v>70.668076031499993</v>
      </c>
    </row>
    <row r="975" spans="2:14" x14ac:dyDescent="0.25">
      <c r="B975" s="22" t="s">
        <v>132</v>
      </c>
      <c r="C975" s="1" t="s">
        <v>154</v>
      </c>
      <c r="D975" s="1" t="s">
        <v>190</v>
      </c>
      <c r="E975" s="1"/>
      <c r="F975" s="1"/>
      <c r="G975" s="23">
        <v>44811.489340277774</v>
      </c>
      <c r="H975" s="23">
        <v>46461</v>
      </c>
      <c r="I975" s="1" t="s">
        <v>136</v>
      </c>
      <c r="J975" s="24">
        <v>39738257</v>
      </c>
      <c r="K975" s="24">
        <v>28536334</v>
      </c>
      <c r="L975" s="24">
        <v>28081427.641974661</v>
      </c>
      <c r="M975" s="24">
        <v>39738257</v>
      </c>
      <c r="N975" s="25">
        <v>70.665977226899997</v>
      </c>
    </row>
    <row r="976" spans="2:14" x14ac:dyDescent="0.25">
      <c r="B976" s="22" t="s">
        <v>132</v>
      </c>
      <c r="C976" s="1" t="s">
        <v>154</v>
      </c>
      <c r="D976" s="1" t="s">
        <v>190</v>
      </c>
      <c r="E976" s="1"/>
      <c r="F976" s="1"/>
      <c r="G976" s="23">
        <v>44921.431145833332</v>
      </c>
      <c r="H976" s="23">
        <v>44928</v>
      </c>
      <c r="I976" s="1" t="s">
        <v>136</v>
      </c>
      <c r="J976" s="24">
        <v>10035895168</v>
      </c>
      <c r="K976" s="24">
        <v>10017931507</v>
      </c>
      <c r="L976" s="24">
        <v>10030759409.1404</v>
      </c>
      <c r="M976" s="24">
        <v>10035895168</v>
      </c>
      <c r="N976" s="25">
        <v>99.948826100999995</v>
      </c>
    </row>
    <row r="977" spans="2:14" x14ac:dyDescent="0.25">
      <c r="B977" s="22" t="s">
        <v>132</v>
      </c>
      <c r="C977" s="1" t="s">
        <v>154</v>
      </c>
      <c r="D977" s="1" t="s">
        <v>190</v>
      </c>
      <c r="E977" s="1"/>
      <c r="F977" s="1"/>
      <c r="G977" s="23">
        <v>44922.432719907403</v>
      </c>
      <c r="H977" s="23">
        <v>44929</v>
      </c>
      <c r="I977" s="1" t="s">
        <v>136</v>
      </c>
      <c r="J977" s="24">
        <v>10038461405</v>
      </c>
      <c r="K977" s="24">
        <v>10020493151</v>
      </c>
      <c r="L977" s="24">
        <v>10030756782.744499</v>
      </c>
      <c r="M977" s="24">
        <v>10038461405</v>
      </c>
      <c r="N977" s="25">
        <v>99.923248972699994</v>
      </c>
    </row>
    <row r="978" spans="2:14" x14ac:dyDescent="0.25">
      <c r="B978" s="22" t="s">
        <v>138</v>
      </c>
      <c r="C978" s="1" t="s">
        <v>174</v>
      </c>
      <c r="D978" s="1" t="s">
        <v>190</v>
      </c>
      <c r="E978" s="1" t="s">
        <v>134</v>
      </c>
      <c r="F978" s="1" t="s">
        <v>135</v>
      </c>
      <c r="G978" s="23">
        <v>44564.715416666673</v>
      </c>
      <c r="H978" s="23">
        <v>45126</v>
      </c>
      <c r="I978" s="1" t="s">
        <v>136</v>
      </c>
      <c r="J978" s="24">
        <v>171477737</v>
      </c>
      <c r="K978" s="24">
        <v>151664177</v>
      </c>
      <c r="L978" s="24">
        <v>150767244.63771796</v>
      </c>
      <c r="M978" s="24">
        <v>171477737</v>
      </c>
      <c r="N978" s="25">
        <v>87.922343317200003</v>
      </c>
    </row>
    <row r="979" spans="2:14" x14ac:dyDescent="0.25">
      <c r="B979" s="22" t="s">
        <v>138</v>
      </c>
      <c r="C979" s="1" t="s">
        <v>174</v>
      </c>
      <c r="D979" s="1" t="s">
        <v>190</v>
      </c>
      <c r="E979" s="1" t="s">
        <v>134</v>
      </c>
      <c r="F979" s="1" t="s">
        <v>135</v>
      </c>
      <c r="G979" s="23">
        <v>44813.657812499994</v>
      </c>
      <c r="H979" s="23">
        <v>45376</v>
      </c>
      <c r="I979" s="1" t="s">
        <v>136</v>
      </c>
      <c r="J979" s="24">
        <v>121336575</v>
      </c>
      <c r="K979" s="24">
        <v>109244718</v>
      </c>
      <c r="L979" s="24">
        <v>107826072.32741009</v>
      </c>
      <c r="M979" s="24">
        <v>121336575</v>
      </c>
      <c r="N979" s="25">
        <v>88.865267811799995</v>
      </c>
    </row>
    <row r="980" spans="2:14" x14ac:dyDescent="0.25">
      <c r="B980" s="22" t="s">
        <v>138</v>
      </c>
      <c r="C980" s="1" t="s">
        <v>174</v>
      </c>
      <c r="D980" s="1" t="s">
        <v>190</v>
      </c>
      <c r="E980" s="1" t="s">
        <v>134</v>
      </c>
      <c r="F980" s="1" t="s">
        <v>135</v>
      </c>
      <c r="G980" s="23">
        <v>44897.686909722222</v>
      </c>
      <c r="H980" s="23">
        <v>45103</v>
      </c>
      <c r="I980" s="1" t="s">
        <v>136</v>
      </c>
      <c r="J980" s="24">
        <v>209994519</v>
      </c>
      <c r="K980" s="24">
        <v>200964879</v>
      </c>
      <c r="L980" s="24">
        <v>200833472.35654959</v>
      </c>
      <c r="M980" s="24">
        <v>209994519</v>
      </c>
      <c r="N980" s="25">
        <v>95.637482974799994</v>
      </c>
    </row>
    <row r="981" spans="2:14" x14ac:dyDescent="0.25">
      <c r="B981" s="22" t="s">
        <v>138</v>
      </c>
      <c r="C981" s="1" t="s">
        <v>174</v>
      </c>
      <c r="D981" s="1" t="s">
        <v>190</v>
      </c>
      <c r="E981" s="1" t="s">
        <v>134</v>
      </c>
      <c r="F981" s="1" t="s">
        <v>135</v>
      </c>
      <c r="G981" s="23">
        <v>44914.672800925924</v>
      </c>
      <c r="H981" s="23">
        <v>44950</v>
      </c>
      <c r="I981" s="1" t="s">
        <v>136</v>
      </c>
      <c r="J981" s="24">
        <v>1015595892</v>
      </c>
      <c r="K981" s="24">
        <v>1009893497</v>
      </c>
      <c r="L981" s="24">
        <v>1011790728.9285508</v>
      </c>
      <c r="M981" s="24">
        <v>1015595892</v>
      </c>
      <c r="N981" s="25">
        <v>99.625327051699998</v>
      </c>
    </row>
    <row r="982" spans="2:14" x14ac:dyDescent="0.25">
      <c r="B982" s="22" t="s">
        <v>138</v>
      </c>
      <c r="C982" s="1" t="s">
        <v>174</v>
      </c>
      <c r="D982" s="1" t="s">
        <v>190</v>
      </c>
      <c r="E982" s="1" t="s">
        <v>134</v>
      </c>
      <c r="F982" s="1" t="s">
        <v>135</v>
      </c>
      <c r="G982" s="23">
        <v>44914.674270833333</v>
      </c>
      <c r="H982" s="23">
        <v>44950</v>
      </c>
      <c r="I982" s="1" t="s">
        <v>136</v>
      </c>
      <c r="J982" s="24">
        <v>1015595892</v>
      </c>
      <c r="K982" s="24">
        <v>1009893497</v>
      </c>
      <c r="L982" s="24">
        <v>1011790728.9285508</v>
      </c>
      <c r="M982" s="24">
        <v>1015595892</v>
      </c>
      <c r="N982" s="25">
        <v>99.625327051699998</v>
      </c>
    </row>
    <row r="983" spans="2:14" x14ac:dyDescent="0.25">
      <c r="B983" s="22" t="s">
        <v>138</v>
      </c>
      <c r="C983" s="1" t="s">
        <v>174</v>
      </c>
      <c r="D983" s="1" t="s">
        <v>190</v>
      </c>
      <c r="E983" s="1" t="s">
        <v>134</v>
      </c>
      <c r="F983" s="1" t="s">
        <v>135</v>
      </c>
      <c r="G983" s="23">
        <v>44914.674282407403</v>
      </c>
      <c r="H983" s="23">
        <v>44950</v>
      </c>
      <c r="I983" s="1" t="s">
        <v>136</v>
      </c>
      <c r="J983" s="24">
        <v>1015595892</v>
      </c>
      <c r="K983" s="24">
        <v>1009893497</v>
      </c>
      <c r="L983" s="24">
        <v>1011790728.9285508</v>
      </c>
      <c r="M983" s="24">
        <v>1015595892</v>
      </c>
      <c r="N983" s="25">
        <v>99.625327051699998</v>
      </c>
    </row>
    <row r="984" spans="2:14" x14ac:dyDescent="0.25">
      <c r="B984" s="22" t="s">
        <v>138</v>
      </c>
      <c r="C984" s="1" t="s">
        <v>174</v>
      </c>
      <c r="D984" s="1" t="s">
        <v>190</v>
      </c>
      <c r="E984" s="1" t="s">
        <v>134</v>
      </c>
      <c r="F984" s="1" t="s">
        <v>135</v>
      </c>
      <c r="G984" s="23">
        <v>44914.674282407403</v>
      </c>
      <c r="H984" s="23">
        <v>44950</v>
      </c>
      <c r="I984" s="1" t="s">
        <v>136</v>
      </c>
      <c r="J984" s="24">
        <v>1015595892</v>
      </c>
      <c r="K984" s="24">
        <v>1009893497</v>
      </c>
      <c r="L984" s="24">
        <v>1011790728.9285508</v>
      </c>
      <c r="M984" s="24">
        <v>1015595892</v>
      </c>
      <c r="N984" s="25">
        <v>99.625327051699998</v>
      </c>
    </row>
    <row r="985" spans="2:14" x14ac:dyDescent="0.25">
      <c r="B985" s="22" t="s">
        <v>138</v>
      </c>
      <c r="C985" s="1" t="s">
        <v>174</v>
      </c>
      <c r="D985" s="1" t="s">
        <v>190</v>
      </c>
      <c r="E985" s="1" t="s">
        <v>134</v>
      </c>
      <c r="F985" s="1" t="s">
        <v>135</v>
      </c>
      <c r="G985" s="23">
        <v>44915.666759259257</v>
      </c>
      <c r="H985" s="23">
        <v>44950</v>
      </c>
      <c r="I985" s="1" t="s">
        <v>136</v>
      </c>
      <c r="J985" s="24">
        <v>1015595892</v>
      </c>
      <c r="K985" s="24">
        <v>1010051464</v>
      </c>
      <c r="L985" s="24">
        <v>1011790728.9285508</v>
      </c>
      <c r="M985" s="24">
        <v>1015595892</v>
      </c>
      <c r="N985" s="25">
        <v>99.625327051699998</v>
      </c>
    </row>
    <row r="986" spans="2:14" x14ac:dyDescent="0.25">
      <c r="B986" s="22" t="s">
        <v>138</v>
      </c>
      <c r="C986" s="1" t="s">
        <v>174</v>
      </c>
      <c r="D986" s="1" t="s">
        <v>190</v>
      </c>
      <c r="E986" s="1" t="s">
        <v>134</v>
      </c>
      <c r="F986" s="1" t="s">
        <v>135</v>
      </c>
      <c r="G986" s="23">
        <v>44923.717569444445</v>
      </c>
      <c r="H986" s="23">
        <v>44963</v>
      </c>
      <c r="I986" s="1" t="s">
        <v>136</v>
      </c>
      <c r="J986" s="24">
        <v>1015910960</v>
      </c>
      <c r="K986" s="24">
        <v>1009575097</v>
      </c>
      <c r="L986" s="24">
        <v>1010048913.2649312</v>
      </c>
      <c r="M986" s="24">
        <v>1015910960</v>
      </c>
      <c r="N986" s="25">
        <v>99.422976327100002</v>
      </c>
    </row>
    <row r="987" spans="2:14" x14ac:dyDescent="0.25">
      <c r="B987" s="22" t="s">
        <v>138</v>
      </c>
      <c r="C987" s="1" t="s">
        <v>174</v>
      </c>
      <c r="D987" s="1" t="s">
        <v>190</v>
      </c>
      <c r="E987" s="1" t="s">
        <v>134</v>
      </c>
      <c r="F987" s="1" t="s">
        <v>135</v>
      </c>
      <c r="G987" s="23">
        <v>44923.721180555556</v>
      </c>
      <c r="H987" s="23">
        <v>44963</v>
      </c>
      <c r="I987" s="1" t="s">
        <v>136</v>
      </c>
      <c r="J987" s="24">
        <v>1015910960</v>
      </c>
      <c r="K987" s="24">
        <v>1009575097</v>
      </c>
      <c r="L987" s="24">
        <v>1010048913.2649312</v>
      </c>
      <c r="M987" s="24">
        <v>1015910960</v>
      </c>
      <c r="N987" s="25">
        <v>99.422976327100002</v>
      </c>
    </row>
    <row r="988" spans="2:14" x14ac:dyDescent="0.25">
      <c r="B988" s="22" t="s">
        <v>138</v>
      </c>
      <c r="C988" s="1" t="s">
        <v>174</v>
      </c>
      <c r="D988" s="1" t="s">
        <v>190</v>
      </c>
      <c r="E988" s="1" t="s">
        <v>134</v>
      </c>
      <c r="F988" s="1" t="s">
        <v>135</v>
      </c>
      <c r="G988" s="23">
        <v>44923.721215277779</v>
      </c>
      <c r="H988" s="23">
        <v>44963</v>
      </c>
      <c r="I988" s="1" t="s">
        <v>136</v>
      </c>
      <c r="J988" s="24">
        <v>1015910960</v>
      </c>
      <c r="K988" s="24">
        <v>1009575097</v>
      </c>
      <c r="L988" s="24">
        <v>1010048913.2649312</v>
      </c>
      <c r="M988" s="24">
        <v>1015910960</v>
      </c>
      <c r="N988" s="25">
        <v>99.422976327100002</v>
      </c>
    </row>
    <row r="989" spans="2:14" x14ac:dyDescent="0.25">
      <c r="B989" s="22" t="s">
        <v>138</v>
      </c>
      <c r="C989" s="1" t="s">
        <v>174</v>
      </c>
      <c r="D989" s="1" t="s">
        <v>190</v>
      </c>
      <c r="E989" s="1" t="s">
        <v>134</v>
      </c>
      <c r="F989" s="1" t="s">
        <v>135</v>
      </c>
      <c r="G989" s="23">
        <v>44923.721238425926</v>
      </c>
      <c r="H989" s="23">
        <v>44963</v>
      </c>
      <c r="I989" s="1" t="s">
        <v>136</v>
      </c>
      <c r="J989" s="24">
        <v>1015910960</v>
      </c>
      <c r="K989" s="24">
        <v>1009575097</v>
      </c>
      <c r="L989" s="24">
        <v>1010048913.2649312</v>
      </c>
      <c r="M989" s="24">
        <v>1015910960</v>
      </c>
      <c r="N989" s="25">
        <v>99.422976327100002</v>
      </c>
    </row>
    <row r="990" spans="2:14" x14ac:dyDescent="0.25">
      <c r="B990" s="22" t="s">
        <v>138</v>
      </c>
      <c r="C990" s="1" t="s">
        <v>174</v>
      </c>
      <c r="D990" s="1" t="s">
        <v>190</v>
      </c>
      <c r="E990" s="1" t="s">
        <v>134</v>
      </c>
      <c r="F990" s="1" t="s">
        <v>135</v>
      </c>
      <c r="G990" s="23">
        <v>44923.721284722218</v>
      </c>
      <c r="H990" s="23">
        <v>44963</v>
      </c>
      <c r="I990" s="1" t="s">
        <v>136</v>
      </c>
      <c r="J990" s="24">
        <v>1015910960</v>
      </c>
      <c r="K990" s="24">
        <v>1009575097</v>
      </c>
      <c r="L990" s="24">
        <v>1010048913.2649312</v>
      </c>
      <c r="M990" s="24">
        <v>1015910960</v>
      </c>
      <c r="N990" s="25">
        <v>99.422976327100002</v>
      </c>
    </row>
    <row r="991" spans="2:14" x14ac:dyDescent="0.25">
      <c r="B991" s="22" t="s">
        <v>132</v>
      </c>
      <c r="C991" s="1" t="s">
        <v>156</v>
      </c>
      <c r="D991" s="1" t="s">
        <v>190</v>
      </c>
      <c r="E991" s="1"/>
      <c r="F991" s="1" t="s">
        <v>135</v>
      </c>
      <c r="G991" s="23">
        <v>44459.595995370371</v>
      </c>
      <c r="H991" s="23">
        <v>46273</v>
      </c>
      <c r="I991" s="1" t="s">
        <v>136</v>
      </c>
      <c r="J991" s="24">
        <v>3047123280</v>
      </c>
      <c r="K991" s="24">
        <v>2035027395</v>
      </c>
      <c r="L991" s="24">
        <v>2035160824.4420342</v>
      </c>
      <c r="M991" s="24">
        <v>3047123280</v>
      </c>
      <c r="N991" s="25">
        <v>66.789579463400003</v>
      </c>
    </row>
    <row r="992" spans="2:14" x14ac:dyDescent="0.25">
      <c r="B992" s="22" t="s">
        <v>132</v>
      </c>
      <c r="C992" s="1" t="s">
        <v>156</v>
      </c>
      <c r="D992" s="1" t="s">
        <v>190</v>
      </c>
      <c r="E992" s="1"/>
      <c r="F992" s="1" t="s">
        <v>135</v>
      </c>
      <c r="G992" s="23">
        <v>44460.591886574075</v>
      </c>
      <c r="H992" s="23">
        <v>46273</v>
      </c>
      <c r="I992" s="1" t="s">
        <v>136</v>
      </c>
      <c r="J992" s="24">
        <v>761780820</v>
      </c>
      <c r="K992" s="24">
        <v>508900684</v>
      </c>
      <c r="L992" s="24">
        <v>508794055.98532182</v>
      </c>
      <c r="M992" s="24">
        <v>761780820</v>
      </c>
      <c r="N992" s="25">
        <v>66.790084841600006</v>
      </c>
    </row>
    <row r="993" spans="2:14" x14ac:dyDescent="0.25">
      <c r="B993" s="22" t="s">
        <v>132</v>
      </c>
      <c r="C993" s="1" t="s">
        <v>156</v>
      </c>
      <c r="D993" s="1" t="s">
        <v>190</v>
      </c>
      <c r="E993" s="1"/>
      <c r="F993" s="1" t="s">
        <v>135</v>
      </c>
      <c r="G993" s="23">
        <v>44460.597453703711</v>
      </c>
      <c r="H993" s="23">
        <v>46091</v>
      </c>
      <c r="I993" s="1" t="s">
        <v>136</v>
      </c>
      <c r="J993" s="24">
        <v>1459986310</v>
      </c>
      <c r="K993" s="24">
        <v>1020246575</v>
      </c>
      <c r="L993" s="24">
        <v>1018855554.7243997</v>
      </c>
      <c r="M993" s="24">
        <v>1459986310</v>
      </c>
      <c r="N993" s="25">
        <v>69.785281392399995</v>
      </c>
    </row>
    <row r="994" spans="2:14" x14ac:dyDescent="0.25">
      <c r="B994" s="22" t="s">
        <v>132</v>
      </c>
      <c r="C994" s="1" t="s">
        <v>156</v>
      </c>
      <c r="D994" s="1" t="s">
        <v>190</v>
      </c>
      <c r="E994" s="1"/>
      <c r="F994" s="1" t="s">
        <v>135</v>
      </c>
      <c r="G994" s="23">
        <v>44467.564293981479</v>
      </c>
      <c r="H994" s="23">
        <v>46091</v>
      </c>
      <c r="I994" s="1" t="s">
        <v>136</v>
      </c>
      <c r="J994" s="24">
        <v>1605984932</v>
      </c>
      <c r="K994" s="24">
        <v>1124124660</v>
      </c>
      <c r="L994" s="24">
        <v>1120574676.3370385</v>
      </c>
      <c r="M994" s="24">
        <v>1605984932</v>
      </c>
      <c r="N994" s="25">
        <v>69.774918432199996</v>
      </c>
    </row>
    <row r="995" spans="2:14" x14ac:dyDescent="0.25">
      <c r="B995" s="22" t="s">
        <v>132</v>
      </c>
      <c r="C995" s="1" t="s">
        <v>156</v>
      </c>
      <c r="D995" s="1" t="s">
        <v>190</v>
      </c>
      <c r="E995" s="1"/>
      <c r="F995" s="1" t="s">
        <v>135</v>
      </c>
      <c r="G995" s="23">
        <v>44498.518564814818</v>
      </c>
      <c r="H995" s="23">
        <v>45946</v>
      </c>
      <c r="I995" s="1" t="s">
        <v>136</v>
      </c>
      <c r="J995" s="24">
        <v>2919972602</v>
      </c>
      <c r="K995" s="24">
        <v>2036494003</v>
      </c>
      <c r="L995" s="24">
        <v>2065262989.0030272</v>
      </c>
      <c r="M995" s="24">
        <v>2919972602</v>
      </c>
      <c r="N995" s="25">
        <v>70.728848194999998</v>
      </c>
    </row>
    <row r="996" spans="2:14" x14ac:dyDescent="0.25">
      <c r="B996" s="22" t="s">
        <v>132</v>
      </c>
      <c r="C996" s="1" t="s">
        <v>156</v>
      </c>
      <c r="D996" s="1" t="s">
        <v>190</v>
      </c>
      <c r="E996" s="1"/>
      <c r="F996" s="1" t="s">
        <v>135</v>
      </c>
      <c r="G996" s="23">
        <v>44501.465462962966</v>
      </c>
      <c r="H996" s="23">
        <v>45946</v>
      </c>
      <c r="I996" s="1" t="s">
        <v>136</v>
      </c>
      <c r="J996" s="24">
        <v>3211969864</v>
      </c>
      <c r="K996" s="24">
        <v>2241995798</v>
      </c>
      <c r="L996" s="24">
        <v>2271842547.4685559</v>
      </c>
      <c r="M996" s="24">
        <v>3211969864</v>
      </c>
      <c r="N996" s="25">
        <v>70.730506314300001</v>
      </c>
    </row>
    <row r="997" spans="2:14" x14ac:dyDescent="0.25">
      <c r="B997" s="22" t="s">
        <v>132</v>
      </c>
      <c r="C997" s="1" t="s">
        <v>156</v>
      </c>
      <c r="D997" s="1" t="s">
        <v>190</v>
      </c>
      <c r="E997" s="1"/>
      <c r="F997" s="1" t="s">
        <v>135</v>
      </c>
      <c r="G997" s="23">
        <v>44574.387407407412</v>
      </c>
      <c r="H997" s="23">
        <v>46310</v>
      </c>
      <c r="I997" s="1" t="s">
        <v>136</v>
      </c>
      <c r="J997" s="24">
        <v>4113616440</v>
      </c>
      <c r="K997" s="24">
        <v>2805607800</v>
      </c>
      <c r="L997" s="24">
        <v>2789480245.2014389</v>
      </c>
      <c r="M997" s="24">
        <v>4113616440</v>
      </c>
      <c r="N997" s="25">
        <v>67.810897926099997</v>
      </c>
    </row>
    <row r="998" spans="2:14" x14ac:dyDescent="0.25">
      <c r="B998" s="22" t="s">
        <v>132</v>
      </c>
      <c r="C998" s="1" t="s">
        <v>156</v>
      </c>
      <c r="D998" s="1" t="s">
        <v>190</v>
      </c>
      <c r="E998" s="1"/>
      <c r="F998" s="1" t="s">
        <v>135</v>
      </c>
      <c r="G998" s="23">
        <v>44578.435706018521</v>
      </c>
      <c r="H998" s="23">
        <v>46310</v>
      </c>
      <c r="I998" s="1" t="s">
        <v>136</v>
      </c>
      <c r="J998" s="24">
        <v>1299598080</v>
      </c>
      <c r="K998" s="24">
        <v>887334104</v>
      </c>
      <c r="L998" s="24">
        <v>881269493.69742334</v>
      </c>
      <c r="M998" s="24">
        <v>1299598080</v>
      </c>
      <c r="N998" s="25">
        <v>67.810926105500002</v>
      </c>
    </row>
    <row r="999" spans="2:14" x14ac:dyDescent="0.25">
      <c r="B999" s="22" t="s">
        <v>132</v>
      </c>
      <c r="C999" s="1" t="s">
        <v>157</v>
      </c>
      <c r="D999" s="1" t="s">
        <v>190</v>
      </c>
      <c r="E999" s="1" t="s">
        <v>134</v>
      </c>
      <c r="F999" s="1" t="s">
        <v>135</v>
      </c>
      <c r="G999" s="23">
        <v>43998.497106481482</v>
      </c>
      <c r="H999" s="23">
        <v>45446</v>
      </c>
      <c r="I999" s="1" t="s">
        <v>136</v>
      </c>
      <c r="J999" s="24">
        <v>3738192880</v>
      </c>
      <c r="K999" s="24">
        <v>2776346000</v>
      </c>
      <c r="L999" s="24">
        <v>2788171894.0454245</v>
      </c>
      <c r="M999" s="24">
        <v>3738192880</v>
      </c>
      <c r="N999" s="25">
        <v>74.586089684200005</v>
      </c>
    </row>
    <row r="1000" spans="2:14" x14ac:dyDescent="0.25">
      <c r="B1000" s="22" t="s">
        <v>132</v>
      </c>
      <c r="C1000" s="1" t="s">
        <v>157</v>
      </c>
      <c r="D1000" s="1" t="s">
        <v>190</v>
      </c>
      <c r="E1000" s="1" t="s">
        <v>134</v>
      </c>
      <c r="F1000" s="1" t="s">
        <v>135</v>
      </c>
      <c r="G1000" s="23">
        <v>43998.499097222222</v>
      </c>
      <c r="H1000" s="23">
        <v>45446</v>
      </c>
      <c r="I1000" s="1" t="s">
        <v>136</v>
      </c>
      <c r="J1000" s="24">
        <v>3739541920</v>
      </c>
      <c r="K1000" s="24">
        <v>2777347928</v>
      </c>
      <c r="L1000" s="24">
        <v>2789178090.9246178</v>
      </c>
      <c r="M1000" s="24">
        <v>3739541920</v>
      </c>
      <c r="N1000" s="25">
        <v>74.586089702799995</v>
      </c>
    </row>
    <row r="1001" spans="2:14" x14ac:dyDescent="0.25">
      <c r="B1001" s="22" t="s">
        <v>132</v>
      </c>
      <c r="C1001" s="1" t="s">
        <v>157</v>
      </c>
      <c r="D1001" s="1" t="s">
        <v>190</v>
      </c>
      <c r="E1001" s="1" t="s">
        <v>134</v>
      </c>
      <c r="F1001" s="1" t="s">
        <v>135</v>
      </c>
      <c r="G1001" s="23">
        <v>44028.707962962966</v>
      </c>
      <c r="H1001" s="23">
        <v>47269</v>
      </c>
      <c r="I1001" s="1" t="s">
        <v>136</v>
      </c>
      <c r="J1001" s="24">
        <v>9461643791</v>
      </c>
      <c r="K1001" s="24">
        <v>5052252563</v>
      </c>
      <c r="L1001" s="24">
        <v>5025780955.6314497</v>
      </c>
      <c r="M1001" s="24">
        <v>9461643791</v>
      </c>
      <c r="N1001" s="25">
        <v>53.117418776800001</v>
      </c>
    </row>
    <row r="1002" spans="2:14" x14ac:dyDescent="0.25">
      <c r="B1002" s="22" t="s">
        <v>132</v>
      </c>
      <c r="C1002" s="1" t="s">
        <v>157</v>
      </c>
      <c r="D1002" s="1" t="s">
        <v>190</v>
      </c>
      <c r="E1002" s="1" t="s">
        <v>134</v>
      </c>
      <c r="F1002" s="1" t="s">
        <v>135</v>
      </c>
      <c r="G1002" s="23">
        <v>44082.52516203704</v>
      </c>
      <c r="H1002" s="23">
        <v>46386</v>
      </c>
      <c r="I1002" s="1" t="s">
        <v>136</v>
      </c>
      <c r="J1002" s="24">
        <v>1585917804</v>
      </c>
      <c r="K1002" s="24">
        <v>1002027399</v>
      </c>
      <c r="L1002" s="24">
        <v>1000255407.9186984</v>
      </c>
      <c r="M1002" s="24">
        <v>1585917804</v>
      </c>
      <c r="N1002" s="25">
        <v>63.071075020099997</v>
      </c>
    </row>
    <row r="1003" spans="2:14" x14ac:dyDescent="0.25">
      <c r="B1003" s="22" t="s">
        <v>132</v>
      </c>
      <c r="C1003" s="1" t="s">
        <v>157</v>
      </c>
      <c r="D1003" s="1" t="s">
        <v>190</v>
      </c>
      <c r="E1003" s="1" t="s">
        <v>134</v>
      </c>
      <c r="F1003" s="1" t="s">
        <v>135</v>
      </c>
      <c r="G1003" s="23">
        <v>44251.553067129629</v>
      </c>
      <c r="H1003" s="23">
        <v>47269</v>
      </c>
      <c r="I1003" s="1" t="s">
        <v>136</v>
      </c>
      <c r="J1003" s="24">
        <v>5501917805</v>
      </c>
      <c r="K1003" s="24">
        <v>3021363490</v>
      </c>
      <c r="L1003" s="24">
        <v>3000823330.414237</v>
      </c>
      <c r="M1003" s="24">
        <v>5501917805</v>
      </c>
      <c r="N1003" s="25">
        <v>54.541406047300001</v>
      </c>
    </row>
    <row r="1004" spans="2:14" x14ac:dyDescent="0.25">
      <c r="B1004" s="22" t="s">
        <v>132</v>
      </c>
      <c r="C1004" s="1" t="s">
        <v>157</v>
      </c>
      <c r="D1004" s="1" t="s">
        <v>190</v>
      </c>
      <c r="E1004" s="1" t="s">
        <v>134</v>
      </c>
      <c r="F1004" s="1" t="s">
        <v>135</v>
      </c>
      <c r="G1004" s="23">
        <v>44390.541608796302</v>
      </c>
      <c r="H1004" s="23">
        <v>45446</v>
      </c>
      <c r="I1004" s="1" t="s">
        <v>136</v>
      </c>
      <c r="J1004" s="24">
        <v>2523561644</v>
      </c>
      <c r="K1004" s="24">
        <v>2027149145</v>
      </c>
      <c r="L1004" s="24">
        <v>2017601399.6353884</v>
      </c>
      <c r="M1004" s="24">
        <v>2523561644</v>
      </c>
      <c r="N1004" s="25">
        <v>79.950549432100004</v>
      </c>
    </row>
    <row r="1005" spans="2:14" x14ac:dyDescent="0.25">
      <c r="B1005" s="22" t="s">
        <v>132</v>
      </c>
      <c r="C1005" s="1" t="s">
        <v>157</v>
      </c>
      <c r="D1005" s="1" t="s">
        <v>190</v>
      </c>
      <c r="E1005" s="1" t="s">
        <v>134</v>
      </c>
      <c r="F1005" s="1" t="s">
        <v>135</v>
      </c>
      <c r="G1005" s="23">
        <v>44390.592048611114</v>
      </c>
      <c r="H1005" s="23">
        <v>46171</v>
      </c>
      <c r="I1005" s="1" t="s">
        <v>136</v>
      </c>
      <c r="J1005" s="24">
        <v>5091253422</v>
      </c>
      <c r="K1005" s="24">
        <v>3523780275</v>
      </c>
      <c r="L1005" s="24">
        <v>3510021288.1968727</v>
      </c>
      <c r="M1005" s="24">
        <v>5091253422</v>
      </c>
      <c r="N1005" s="25">
        <v>68.942183726899998</v>
      </c>
    </row>
    <row r="1006" spans="2:14" x14ac:dyDescent="0.25">
      <c r="B1006" s="22" t="s">
        <v>132</v>
      </c>
      <c r="C1006" s="1" t="s">
        <v>157</v>
      </c>
      <c r="D1006" s="1" t="s">
        <v>190</v>
      </c>
      <c r="E1006" s="1" t="s">
        <v>134</v>
      </c>
      <c r="F1006" s="1" t="s">
        <v>135</v>
      </c>
      <c r="G1006" s="23">
        <v>44470.506782407407</v>
      </c>
      <c r="H1006" s="23">
        <v>47025</v>
      </c>
      <c r="I1006" s="1" t="s">
        <v>136</v>
      </c>
      <c r="J1006" s="24">
        <v>11384749997</v>
      </c>
      <c r="K1006" s="24">
        <v>7750000004</v>
      </c>
      <c r="L1006" s="24">
        <v>7751413819.4369097</v>
      </c>
      <c r="M1006" s="24">
        <v>11384749997</v>
      </c>
      <c r="N1006" s="25">
        <v>68.0859379563</v>
      </c>
    </row>
    <row r="1007" spans="2:14" x14ac:dyDescent="0.25">
      <c r="B1007" s="22" t="s">
        <v>132</v>
      </c>
      <c r="C1007" s="1" t="s">
        <v>157</v>
      </c>
      <c r="D1007" s="1" t="s">
        <v>190</v>
      </c>
      <c r="E1007" s="1" t="s">
        <v>134</v>
      </c>
      <c r="F1007" s="1" t="s">
        <v>135</v>
      </c>
      <c r="G1007" s="23">
        <v>44526.648125</v>
      </c>
      <c r="H1007" s="23">
        <v>45446</v>
      </c>
      <c r="I1007" s="1" t="s">
        <v>136</v>
      </c>
      <c r="J1007" s="24">
        <v>1363962325</v>
      </c>
      <c r="K1007" s="24">
        <v>1131339680</v>
      </c>
      <c r="L1007" s="24">
        <v>1112714988.5227258</v>
      </c>
      <c r="M1007" s="24">
        <v>1363962325</v>
      </c>
      <c r="N1007" s="25">
        <v>81.579598507100002</v>
      </c>
    </row>
    <row r="1008" spans="2:14" x14ac:dyDescent="0.25">
      <c r="B1008" s="22" t="s">
        <v>132</v>
      </c>
      <c r="C1008" s="1" t="s">
        <v>157</v>
      </c>
      <c r="D1008" s="1" t="s">
        <v>190</v>
      </c>
      <c r="E1008" s="1" t="s">
        <v>134</v>
      </c>
      <c r="F1008" s="1" t="s">
        <v>135</v>
      </c>
      <c r="G1008" s="23">
        <v>44574.467615740745</v>
      </c>
      <c r="H1008" s="23">
        <v>45446</v>
      </c>
      <c r="I1008" s="1" t="s">
        <v>136</v>
      </c>
      <c r="J1008" s="24">
        <v>47507880</v>
      </c>
      <c r="K1008" s="24">
        <v>39355274</v>
      </c>
      <c r="L1008" s="24">
        <v>39242597.480767153</v>
      </c>
      <c r="M1008" s="24">
        <v>47507880</v>
      </c>
      <c r="N1008" s="25">
        <v>82.602291410999996</v>
      </c>
    </row>
    <row r="1009" spans="2:14" x14ac:dyDescent="0.25">
      <c r="B1009" s="22" t="s">
        <v>132</v>
      </c>
      <c r="C1009" s="1" t="s">
        <v>157</v>
      </c>
      <c r="D1009" s="1" t="s">
        <v>190</v>
      </c>
      <c r="E1009" s="1" t="s">
        <v>134</v>
      </c>
      <c r="F1009" s="1" t="s">
        <v>135</v>
      </c>
      <c r="G1009" s="23">
        <v>44575.699479166658</v>
      </c>
      <c r="H1009" s="23">
        <v>48121</v>
      </c>
      <c r="I1009" s="1" t="s">
        <v>136</v>
      </c>
      <c r="J1009" s="24">
        <v>17317123303</v>
      </c>
      <c r="K1009" s="24">
        <v>10030821916</v>
      </c>
      <c r="L1009" s="24">
        <v>10002092070.4837</v>
      </c>
      <c r="M1009" s="24">
        <v>17317123303</v>
      </c>
      <c r="N1009" s="25">
        <v>57.758392635299998</v>
      </c>
    </row>
    <row r="1010" spans="2:14" x14ac:dyDescent="0.25">
      <c r="B1010" s="22" t="s">
        <v>132</v>
      </c>
      <c r="C1010" s="1" t="s">
        <v>157</v>
      </c>
      <c r="D1010" s="1" t="s">
        <v>190</v>
      </c>
      <c r="E1010" s="1" t="s">
        <v>134</v>
      </c>
      <c r="F1010" s="1" t="s">
        <v>135</v>
      </c>
      <c r="G1010" s="23">
        <v>44606.474305555559</v>
      </c>
      <c r="H1010" s="23">
        <v>47476</v>
      </c>
      <c r="I1010" s="1" t="s">
        <v>136</v>
      </c>
      <c r="J1010" s="24">
        <v>132470121</v>
      </c>
      <c r="K1010" s="24">
        <v>74668933</v>
      </c>
      <c r="L1010" s="24">
        <v>74376065.233397454</v>
      </c>
      <c r="M1010" s="24">
        <v>132470121</v>
      </c>
      <c r="N1010" s="25">
        <v>56.145540346700002</v>
      </c>
    </row>
    <row r="1011" spans="2:14" x14ac:dyDescent="0.25">
      <c r="B1011" s="22" t="s">
        <v>132</v>
      </c>
      <c r="C1011" s="1" t="s">
        <v>157</v>
      </c>
      <c r="D1011" s="1" t="s">
        <v>190</v>
      </c>
      <c r="E1011" s="1" t="s">
        <v>134</v>
      </c>
      <c r="F1011" s="1" t="s">
        <v>135</v>
      </c>
      <c r="G1011" s="23">
        <v>44608.49496527778</v>
      </c>
      <c r="H1011" s="23">
        <v>48121</v>
      </c>
      <c r="I1011" s="1" t="s">
        <v>136</v>
      </c>
      <c r="J1011" s="24">
        <v>8625684936</v>
      </c>
      <c r="K1011" s="24">
        <v>5016438358</v>
      </c>
      <c r="L1011" s="24">
        <v>5001041397.8138905</v>
      </c>
      <c r="M1011" s="24">
        <v>8625684936</v>
      </c>
      <c r="N1011" s="25">
        <v>57.978484432499997</v>
      </c>
    </row>
    <row r="1012" spans="2:14" x14ac:dyDescent="0.25">
      <c r="B1012" s="22" t="s">
        <v>132</v>
      </c>
      <c r="C1012" s="1" t="s">
        <v>157</v>
      </c>
      <c r="D1012" s="1" t="s">
        <v>190</v>
      </c>
      <c r="E1012" s="1" t="s">
        <v>134</v>
      </c>
      <c r="F1012" s="1" t="s">
        <v>135</v>
      </c>
      <c r="G1012" s="23">
        <v>44615.485219907408</v>
      </c>
      <c r="H1012" s="23">
        <v>46416</v>
      </c>
      <c r="I1012" s="1" t="s">
        <v>136</v>
      </c>
      <c r="J1012" s="24">
        <v>2924493146</v>
      </c>
      <c r="K1012" s="24">
        <v>2011657538</v>
      </c>
      <c r="L1012" s="24">
        <v>2000511348.5786948</v>
      </c>
      <c r="M1012" s="24">
        <v>2924493146</v>
      </c>
      <c r="N1012" s="25">
        <v>68.405403901</v>
      </c>
    </row>
    <row r="1013" spans="2:14" x14ac:dyDescent="0.25">
      <c r="B1013" s="22" t="s">
        <v>132</v>
      </c>
      <c r="C1013" s="1" t="s">
        <v>157</v>
      </c>
      <c r="D1013" s="1" t="s">
        <v>190</v>
      </c>
      <c r="E1013" s="1" t="s">
        <v>134</v>
      </c>
      <c r="F1013" s="1" t="s">
        <v>135</v>
      </c>
      <c r="G1013" s="23">
        <v>44697.421817129631</v>
      </c>
      <c r="H1013" s="23">
        <v>48121</v>
      </c>
      <c r="I1013" s="1" t="s">
        <v>136</v>
      </c>
      <c r="J1013" s="24">
        <v>17070547960</v>
      </c>
      <c r="K1013" s="24">
        <v>10034931508</v>
      </c>
      <c r="L1013" s="24">
        <v>10002102751.732</v>
      </c>
      <c r="M1013" s="24">
        <v>17070547960</v>
      </c>
      <c r="N1013" s="25">
        <v>58.592745676200003</v>
      </c>
    </row>
    <row r="1014" spans="2:14" x14ac:dyDescent="0.25">
      <c r="B1014" s="22" t="s">
        <v>132</v>
      </c>
      <c r="C1014" s="1" t="s">
        <v>157</v>
      </c>
      <c r="D1014" s="1" t="s">
        <v>190</v>
      </c>
      <c r="E1014" s="1" t="s">
        <v>134</v>
      </c>
      <c r="F1014" s="1" t="s">
        <v>135</v>
      </c>
      <c r="G1014" s="23">
        <v>44721.430763888886</v>
      </c>
      <c r="H1014" s="23">
        <v>45446</v>
      </c>
      <c r="I1014" s="1" t="s">
        <v>136</v>
      </c>
      <c r="J1014" s="24">
        <v>11745205480</v>
      </c>
      <c r="K1014" s="24">
        <v>10080340647</v>
      </c>
      <c r="L1014" s="24">
        <v>10115590822.796301</v>
      </c>
      <c r="M1014" s="24">
        <v>11745205480</v>
      </c>
      <c r="N1014" s="25">
        <v>86.125277586899998</v>
      </c>
    </row>
    <row r="1015" spans="2:14" x14ac:dyDescent="0.25">
      <c r="B1015" s="22" t="s">
        <v>132</v>
      </c>
      <c r="C1015" s="1" t="s">
        <v>157</v>
      </c>
      <c r="D1015" s="1" t="s">
        <v>190</v>
      </c>
      <c r="E1015" s="1" t="s">
        <v>134</v>
      </c>
      <c r="F1015" s="1" t="s">
        <v>135</v>
      </c>
      <c r="G1015" s="23">
        <v>44721.432928240742</v>
      </c>
      <c r="H1015" s="23">
        <v>45446</v>
      </c>
      <c r="I1015" s="1" t="s">
        <v>136</v>
      </c>
      <c r="J1015" s="24">
        <v>1057068496</v>
      </c>
      <c r="K1015" s="24">
        <v>907230659</v>
      </c>
      <c r="L1015" s="24">
        <v>910403173.9092468</v>
      </c>
      <c r="M1015" s="24">
        <v>1057068496</v>
      </c>
      <c r="N1015" s="25">
        <v>86.125277345200004</v>
      </c>
    </row>
    <row r="1016" spans="2:14" x14ac:dyDescent="0.25">
      <c r="B1016" s="22" t="s">
        <v>132</v>
      </c>
      <c r="C1016" s="1" t="s">
        <v>157</v>
      </c>
      <c r="D1016" s="1" t="s">
        <v>190</v>
      </c>
      <c r="E1016" s="1" t="s">
        <v>134</v>
      </c>
      <c r="F1016" s="1" t="s">
        <v>135</v>
      </c>
      <c r="G1016" s="23">
        <v>44790.436736111107</v>
      </c>
      <c r="H1016" s="23">
        <v>48121</v>
      </c>
      <c r="I1016" s="1" t="s">
        <v>136</v>
      </c>
      <c r="J1016" s="24">
        <v>16883561658</v>
      </c>
      <c r="K1016" s="24">
        <v>10039041100</v>
      </c>
      <c r="L1016" s="24">
        <v>10002103942.646299</v>
      </c>
      <c r="M1016" s="24">
        <v>16883561658</v>
      </c>
      <c r="N1016" s="25">
        <v>59.241670361099999</v>
      </c>
    </row>
    <row r="1017" spans="2:14" x14ac:dyDescent="0.25">
      <c r="B1017" s="22" t="s">
        <v>132</v>
      </c>
      <c r="C1017" s="1" t="s">
        <v>157</v>
      </c>
      <c r="D1017" s="1" t="s">
        <v>190</v>
      </c>
      <c r="E1017" s="1" t="s">
        <v>134</v>
      </c>
      <c r="F1017" s="1" t="s">
        <v>135</v>
      </c>
      <c r="G1017" s="23">
        <v>44791.625138888892</v>
      </c>
      <c r="H1017" s="23">
        <v>48121</v>
      </c>
      <c r="I1017" s="1" t="s">
        <v>136</v>
      </c>
      <c r="J1017" s="24">
        <v>16883561658</v>
      </c>
      <c r="K1017" s="24">
        <v>10041095891</v>
      </c>
      <c r="L1017" s="24">
        <v>10002102222.7819</v>
      </c>
      <c r="M1017" s="24">
        <v>16883561658</v>
      </c>
      <c r="N1017" s="25">
        <v>59.241660174499998</v>
      </c>
    </row>
    <row r="1018" spans="2:14" x14ac:dyDescent="0.25">
      <c r="B1018" s="22" t="s">
        <v>132</v>
      </c>
      <c r="C1018" s="1" t="s">
        <v>157</v>
      </c>
      <c r="D1018" s="1" t="s">
        <v>190</v>
      </c>
      <c r="E1018" s="1" t="s">
        <v>134</v>
      </c>
      <c r="F1018" s="1" t="s">
        <v>135</v>
      </c>
      <c r="G1018" s="23">
        <v>44791.70862268519</v>
      </c>
      <c r="H1018" s="23">
        <v>47476</v>
      </c>
      <c r="I1018" s="1" t="s">
        <v>136</v>
      </c>
      <c r="J1018" s="24">
        <v>1741095887</v>
      </c>
      <c r="K1018" s="24">
        <v>1010452428</v>
      </c>
      <c r="L1018" s="24">
        <v>1005082092.0678757</v>
      </c>
      <c r="M1018" s="24">
        <v>1741095887</v>
      </c>
      <c r="N1018" s="25">
        <v>57.726981010800003</v>
      </c>
    </row>
    <row r="1019" spans="2:14" x14ac:dyDescent="0.25">
      <c r="B1019" s="22" t="s">
        <v>132</v>
      </c>
      <c r="C1019" s="1" t="s">
        <v>157</v>
      </c>
      <c r="D1019" s="1" t="s">
        <v>190</v>
      </c>
      <c r="E1019" s="1" t="s">
        <v>134</v>
      </c>
      <c r="F1019" s="1" t="s">
        <v>135</v>
      </c>
      <c r="G1019" s="23">
        <v>44791.711157407415</v>
      </c>
      <c r="H1019" s="23">
        <v>47476</v>
      </c>
      <c r="I1019" s="1" t="s">
        <v>136</v>
      </c>
      <c r="J1019" s="24">
        <v>870547941</v>
      </c>
      <c r="K1019" s="24">
        <v>505226213</v>
      </c>
      <c r="L1019" s="24">
        <v>502541043.79849905</v>
      </c>
      <c r="M1019" s="24">
        <v>870547941</v>
      </c>
      <c r="N1019" s="25">
        <v>57.726980919799999</v>
      </c>
    </row>
    <row r="1020" spans="2:14" x14ac:dyDescent="0.25">
      <c r="B1020" s="22" t="s">
        <v>132</v>
      </c>
      <c r="C1020" s="1" t="s">
        <v>157</v>
      </c>
      <c r="D1020" s="1" t="s">
        <v>190</v>
      </c>
      <c r="E1020" s="1" t="s">
        <v>134</v>
      </c>
      <c r="F1020" s="1" t="s">
        <v>135</v>
      </c>
      <c r="G1020" s="23">
        <v>44792.419803240737</v>
      </c>
      <c r="H1020" s="23">
        <v>48121</v>
      </c>
      <c r="I1020" s="1" t="s">
        <v>136</v>
      </c>
      <c r="J1020" s="24">
        <v>8441780826</v>
      </c>
      <c r="K1020" s="24">
        <v>5021575344</v>
      </c>
      <c r="L1020" s="24">
        <v>5001050043.9497004</v>
      </c>
      <c r="M1020" s="24">
        <v>8441780826</v>
      </c>
      <c r="N1020" s="25">
        <v>59.241647550800003</v>
      </c>
    </row>
    <row r="1021" spans="2:14" x14ac:dyDescent="0.25">
      <c r="B1021" s="22" t="s">
        <v>132</v>
      </c>
      <c r="C1021" s="1" t="s">
        <v>157</v>
      </c>
      <c r="D1021" s="1" t="s">
        <v>190</v>
      </c>
      <c r="E1021" s="1" t="s">
        <v>134</v>
      </c>
      <c r="F1021" s="1" t="s">
        <v>135</v>
      </c>
      <c r="G1021" s="23">
        <v>44792.420300925922</v>
      </c>
      <c r="H1021" s="23">
        <v>48121</v>
      </c>
      <c r="I1021" s="1" t="s">
        <v>136</v>
      </c>
      <c r="J1021" s="24">
        <v>8441780826</v>
      </c>
      <c r="K1021" s="24">
        <v>5021575344</v>
      </c>
      <c r="L1021" s="24">
        <v>5001050043.9497004</v>
      </c>
      <c r="M1021" s="24">
        <v>8441780826</v>
      </c>
      <c r="N1021" s="25">
        <v>59.241647550800003</v>
      </c>
    </row>
    <row r="1022" spans="2:14" x14ac:dyDescent="0.25">
      <c r="B1022" s="22" t="s">
        <v>132</v>
      </c>
      <c r="C1022" s="1" t="s">
        <v>157</v>
      </c>
      <c r="D1022" s="1" t="s">
        <v>190</v>
      </c>
      <c r="E1022" s="1" t="s">
        <v>134</v>
      </c>
      <c r="F1022" s="1" t="s">
        <v>135</v>
      </c>
      <c r="G1022" s="23">
        <v>44795.430555555555</v>
      </c>
      <c r="H1022" s="23">
        <v>48121</v>
      </c>
      <c r="I1022" s="1" t="s">
        <v>136</v>
      </c>
      <c r="J1022" s="24">
        <v>1504325347</v>
      </c>
      <c r="K1022" s="24">
        <v>895393977</v>
      </c>
      <c r="L1022" s="24">
        <v>891186332.05602276</v>
      </c>
      <c r="M1022" s="24">
        <v>1504325347</v>
      </c>
      <c r="N1022" s="25">
        <v>59.241595166400003</v>
      </c>
    </row>
    <row r="1023" spans="2:14" x14ac:dyDescent="0.25">
      <c r="B1023" s="22" t="s">
        <v>132</v>
      </c>
      <c r="C1023" s="1" t="s">
        <v>157</v>
      </c>
      <c r="D1023" s="1" t="s">
        <v>190</v>
      </c>
      <c r="E1023" s="1" t="s">
        <v>134</v>
      </c>
      <c r="F1023" s="1" t="s">
        <v>135</v>
      </c>
      <c r="G1023" s="23">
        <v>44806.616944444446</v>
      </c>
      <c r="H1023" s="23">
        <v>47025</v>
      </c>
      <c r="I1023" s="1" t="s">
        <v>136</v>
      </c>
      <c r="J1023" s="24">
        <v>2111535612</v>
      </c>
      <c r="K1023" s="24">
        <v>1500550683</v>
      </c>
      <c r="L1023" s="24">
        <v>1500275266.3152075</v>
      </c>
      <c r="M1023" s="24">
        <v>2111535612</v>
      </c>
      <c r="N1023" s="25">
        <v>71.051383542300002</v>
      </c>
    </row>
    <row r="1024" spans="2:14" x14ac:dyDescent="0.25">
      <c r="B1024" s="22" t="s">
        <v>132</v>
      </c>
      <c r="C1024" s="1" t="s">
        <v>157</v>
      </c>
      <c r="D1024" s="1" t="s">
        <v>190</v>
      </c>
      <c r="E1024" s="1" t="s">
        <v>134</v>
      </c>
      <c r="F1024" s="1" t="s">
        <v>135</v>
      </c>
      <c r="G1024" s="23">
        <v>44860.46873842593</v>
      </c>
      <c r="H1024" s="23">
        <v>47025</v>
      </c>
      <c r="I1024" s="1" t="s">
        <v>136</v>
      </c>
      <c r="J1024" s="24">
        <v>14021835620</v>
      </c>
      <c r="K1024" s="24">
        <v>10047726027</v>
      </c>
      <c r="L1024" s="24">
        <v>10001847502.2609</v>
      </c>
      <c r="M1024" s="24">
        <v>14021835620</v>
      </c>
      <c r="N1024" s="25">
        <v>71.330514586800007</v>
      </c>
    </row>
    <row r="1025" spans="2:14" x14ac:dyDescent="0.25">
      <c r="B1025" s="22" t="s">
        <v>132</v>
      </c>
      <c r="C1025" s="1" t="s">
        <v>157</v>
      </c>
      <c r="D1025" s="1" t="s">
        <v>190</v>
      </c>
      <c r="E1025" s="1" t="s">
        <v>134</v>
      </c>
      <c r="F1025" s="1" t="s">
        <v>135</v>
      </c>
      <c r="G1025" s="23">
        <v>44922.470289351855</v>
      </c>
      <c r="H1025" s="23">
        <v>47025</v>
      </c>
      <c r="I1025" s="1" t="s">
        <v>136</v>
      </c>
      <c r="J1025" s="24">
        <v>2818138254</v>
      </c>
      <c r="K1025" s="24">
        <v>2036041187</v>
      </c>
      <c r="L1025" s="24">
        <v>2026373602.243634</v>
      </c>
      <c r="M1025" s="24">
        <v>2818138254</v>
      </c>
      <c r="N1025" s="25">
        <v>71.904690955700005</v>
      </c>
    </row>
    <row r="1026" spans="2:14" x14ac:dyDescent="0.25">
      <c r="B1026" s="22" t="s">
        <v>132</v>
      </c>
      <c r="C1026" s="1" t="s">
        <v>157</v>
      </c>
      <c r="D1026" s="1" t="s">
        <v>190</v>
      </c>
      <c r="E1026" s="1" t="s">
        <v>134</v>
      </c>
      <c r="F1026" s="1" t="s">
        <v>135</v>
      </c>
      <c r="G1026" s="23">
        <v>44924.451388888883</v>
      </c>
      <c r="H1026" s="23">
        <v>46290</v>
      </c>
      <c r="I1026" s="1" t="s">
        <v>136</v>
      </c>
      <c r="J1026" s="24">
        <v>3673643831</v>
      </c>
      <c r="K1026" s="24">
        <v>2999999998</v>
      </c>
      <c r="L1026" s="24">
        <v>3000979147.7846375</v>
      </c>
      <c r="M1026" s="24">
        <v>3673643831</v>
      </c>
      <c r="N1026" s="25">
        <v>81.689442031900001</v>
      </c>
    </row>
    <row r="1027" spans="2:14" x14ac:dyDescent="0.25">
      <c r="B1027" s="22" t="s">
        <v>132</v>
      </c>
      <c r="C1027" s="1" t="s">
        <v>157</v>
      </c>
      <c r="D1027" s="1" t="s">
        <v>190</v>
      </c>
      <c r="E1027" s="1" t="s">
        <v>134</v>
      </c>
      <c r="F1027" s="1" t="s">
        <v>135</v>
      </c>
      <c r="G1027" s="23">
        <v>44924.45212962963</v>
      </c>
      <c r="H1027" s="23">
        <v>47025</v>
      </c>
      <c r="I1027" s="1" t="s">
        <v>136</v>
      </c>
      <c r="J1027" s="24">
        <v>1390986303</v>
      </c>
      <c r="K1027" s="24">
        <v>1005323286</v>
      </c>
      <c r="L1027" s="24">
        <v>1000183547.4443265</v>
      </c>
      <c r="M1027" s="24">
        <v>1390986303</v>
      </c>
      <c r="N1027" s="25">
        <v>71.904629491099996</v>
      </c>
    </row>
    <row r="1028" spans="2:14" x14ac:dyDescent="0.25">
      <c r="B1028" s="22" t="s">
        <v>138</v>
      </c>
      <c r="C1028" s="1" t="s">
        <v>158</v>
      </c>
      <c r="D1028" s="1" t="s">
        <v>190</v>
      </c>
      <c r="E1028" s="1" t="s">
        <v>134</v>
      </c>
      <c r="F1028" s="1" t="s">
        <v>135</v>
      </c>
      <c r="G1028" s="23">
        <v>44266.707812499997</v>
      </c>
      <c r="H1028" s="23">
        <v>45362</v>
      </c>
      <c r="I1028" s="1" t="s">
        <v>136</v>
      </c>
      <c r="J1028" s="24">
        <v>620109584</v>
      </c>
      <c r="K1028" s="24">
        <v>500000001</v>
      </c>
      <c r="L1028" s="24">
        <v>502253951.96627635</v>
      </c>
      <c r="M1028" s="24">
        <v>620109584</v>
      </c>
      <c r="N1028" s="25">
        <v>80.994386302899997</v>
      </c>
    </row>
    <row r="1029" spans="2:14" x14ac:dyDescent="0.25">
      <c r="B1029" s="22" t="s">
        <v>138</v>
      </c>
      <c r="C1029" s="1" t="s">
        <v>158</v>
      </c>
      <c r="D1029" s="1" t="s">
        <v>190</v>
      </c>
      <c r="E1029" s="1" t="s">
        <v>134</v>
      </c>
      <c r="F1029" s="1" t="s">
        <v>135</v>
      </c>
      <c r="G1029" s="23">
        <v>44266.708587962967</v>
      </c>
      <c r="H1029" s="23">
        <v>45362</v>
      </c>
      <c r="I1029" s="1" t="s">
        <v>136</v>
      </c>
      <c r="J1029" s="24">
        <v>620109584</v>
      </c>
      <c r="K1029" s="24">
        <v>500000001</v>
      </c>
      <c r="L1029" s="24">
        <v>502253951.96627635</v>
      </c>
      <c r="M1029" s="24">
        <v>620109584</v>
      </c>
      <c r="N1029" s="25">
        <v>80.994386302899997</v>
      </c>
    </row>
    <row r="1030" spans="2:14" x14ac:dyDescent="0.25">
      <c r="B1030" s="22" t="s">
        <v>138</v>
      </c>
      <c r="C1030" s="1" t="s">
        <v>158</v>
      </c>
      <c r="D1030" s="1" t="s">
        <v>190</v>
      </c>
      <c r="E1030" s="1" t="s">
        <v>134</v>
      </c>
      <c r="F1030" s="1" t="s">
        <v>135</v>
      </c>
      <c r="G1030" s="23">
        <v>44266.709155092598</v>
      </c>
      <c r="H1030" s="23">
        <v>45362</v>
      </c>
      <c r="I1030" s="1" t="s">
        <v>136</v>
      </c>
      <c r="J1030" s="24">
        <v>620109584</v>
      </c>
      <c r="K1030" s="24">
        <v>500000001</v>
      </c>
      <c r="L1030" s="24">
        <v>502253951.96627635</v>
      </c>
      <c r="M1030" s="24">
        <v>620109584</v>
      </c>
      <c r="N1030" s="25">
        <v>80.994386302899997</v>
      </c>
    </row>
    <row r="1031" spans="2:14" x14ac:dyDescent="0.25">
      <c r="B1031" s="22" t="s">
        <v>138</v>
      </c>
      <c r="C1031" s="1" t="s">
        <v>158</v>
      </c>
      <c r="D1031" s="1" t="s">
        <v>190</v>
      </c>
      <c r="E1031" s="1" t="s">
        <v>134</v>
      </c>
      <c r="F1031" s="1" t="s">
        <v>135</v>
      </c>
      <c r="G1031" s="23">
        <v>44266.709745370368</v>
      </c>
      <c r="H1031" s="23">
        <v>45362</v>
      </c>
      <c r="I1031" s="1" t="s">
        <v>136</v>
      </c>
      <c r="J1031" s="24">
        <v>620109584</v>
      </c>
      <c r="K1031" s="24">
        <v>500000001</v>
      </c>
      <c r="L1031" s="24">
        <v>502253951.96627635</v>
      </c>
      <c r="M1031" s="24">
        <v>620109584</v>
      </c>
      <c r="N1031" s="25">
        <v>80.994386302899997</v>
      </c>
    </row>
    <row r="1032" spans="2:14" x14ac:dyDescent="0.25">
      <c r="B1032" s="22" t="s">
        <v>138</v>
      </c>
      <c r="C1032" s="1" t="s">
        <v>158</v>
      </c>
      <c r="D1032" s="1" t="s">
        <v>190</v>
      </c>
      <c r="E1032" s="1" t="s">
        <v>134</v>
      </c>
      <c r="F1032" s="1" t="s">
        <v>135</v>
      </c>
      <c r="G1032" s="23">
        <v>44266.710185185184</v>
      </c>
      <c r="H1032" s="23">
        <v>45362</v>
      </c>
      <c r="I1032" s="1" t="s">
        <v>136</v>
      </c>
      <c r="J1032" s="24">
        <v>620109584</v>
      </c>
      <c r="K1032" s="24">
        <v>500000001</v>
      </c>
      <c r="L1032" s="24">
        <v>502253951.96627635</v>
      </c>
      <c r="M1032" s="24">
        <v>620109584</v>
      </c>
      <c r="N1032" s="25">
        <v>80.994386302899997</v>
      </c>
    </row>
    <row r="1033" spans="2:14" x14ac:dyDescent="0.25">
      <c r="B1033" s="22" t="s">
        <v>138</v>
      </c>
      <c r="C1033" s="1" t="s">
        <v>158</v>
      </c>
      <c r="D1033" s="1" t="s">
        <v>190</v>
      </c>
      <c r="E1033" s="1" t="s">
        <v>134</v>
      </c>
      <c r="F1033" s="1" t="s">
        <v>135</v>
      </c>
      <c r="G1033" s="23">
        <v>44266.710763888892</v>
      </c>
      <c r="H1033" s="23">
        <v>45362</v>
      </c>
      <c r="I1033" s="1" t="s">
        <v>136</v>
      </c>
      <c r="J1033" s="24">
        <v>620109584</v>
      </c>
      <c r="K1033" s="24">
        <v>500000001</v>
      </c>
      <c r="L1033" s="24">
        <v>502253951.96627635</v>
      </c>
      <c r="M1033" s="24">
        <v>620109584</v>
      </c>
      <c r="N1033" s="25">
        <v>80.994386302899997</v>
      </c>
    </row>
    <row r="1034" spans="2:14" x14ac:dyDescent="0.25">
      <c r="B1034" s="22" t="s">
        <v>138</v>
      </c>
      <c r="C1034" s="1" t="s">
        <v>158</v>
      </c>
      <c r="D1034" s="1" t="s">
        <v>190</v>
      </c>
      <c r="E1034" s="1" t="s">
        <v>134</v>
      </c>
      <c r="F1034" s="1" t="s">
        <v>135</v>
      </c>
      <c r="G1034" s="23">
        <v>44315.433263888888</v>
      </c>
      <c r="H1034" s="23">
        <v>45775</v>
      </c>
      <c r="I1034" s="1" t="s">
        <v>136</v>
      </c>
      <c r="J1034" s="24">
        <v>1320219176</v>
      </c>
      <c r="K1034" s="24">
        <v>1000214932</v>
      </c>
      <c r="L1034" s="24">
        <v>1013865939.8743165</v>
      </c>
      <c r="M1034" s="24">
        <v>1320219176</v>
      </c>
      <c r="N1034" s="25">
        <v>76.795274474500005</v>
      </c>
    </row>
    <row r="1035" spans="2:14" x14ac:dyDescent="0.25">
      <c r="B1035" s="22" t="s">
        <v>138</v>
      </c>
      <c r="C1035" s="1" t="s">
        <v>158</v>
      </c>
      <c r="D1035" s="1" t="s">
        <v>190</v>
      </c>
      <c r="E1035" s="1" t="s">
        <v>134</v>
      </c>
      <c r="F1035" s="1" t="s">
        <v>135</v>
      </c>
      <c r="G1035" s="23">
        <v>44315.433877314819</v>
      </c>
      <c r="H1035" s="23">
        <v>45775</v>
      </c>
      <c r="I1035" s="1" t="s">
        <v>136</v>
      </c>
      <c r="J1035" s="24">
        <v>1320219176</v>
      </c>
      <c r="K1035" s="24">
        <v>1000214932</v>
      </c>
      <c r="L1035" s="24">
        <v>1013865939.8743165</v>
      </c>
      <c r="M1035" s="24">
        <v>1320219176</v>
      </c>
      <c r="N1035" s="25">
        <v>76.795274474500005</v>
      </c>
    </row>
    <row r="1036" spans="2:14" x14ac:dyDescent="0.25">
      <c r="B1036" s="22" t="s">
        <v>138</v>
      </c>
      <c r="C1036" s="1" t="s">
        <v>158</v>
      </c>
      <c r="D1036" s="1" t="s">
        <v>190</v>
      </c>
      <c r="E1036" s="1" t="s">
        <v>134</v>
      </c>
      <c r="F1036" s="1" t="s">
        <v>135</v>
      </c>
      <c r="G1036" s="23">
        <v>44315.434444444443</v>
      </c>
      <c r="H1036" s="23">
        <v>45775</v>
      </c>
      <c r="I1036" s="1" t="s">
        <v>136</v>
      </c>
      <c r="J1036" s="24">
        <v>1320219176</v>
      </c>
      <c r="K1036" s="24">
        <v>1000214932</v>
      </c>
      <c r="L1036" s="24">
        <v>1013865939.8743165</v>
      </c>
      <c r="M1036" s="24">
        <v>1320219176</v>
      </c>
      <c r="N1036" s="25">
        <v>76.795274474500005</v>
      </c>
    </row>
    <row r="1037" spans="2:14" x14ac:dyDescent="0.25">
      <c r="B1037" s="22" t="s">
        <v>138</v>
      </c>
      <c r="C1037" s="1" t="s">
        <v>158</v>
      </c>
      <c r="D1037" s="1" t="s">
        <v>190</v>
      </c>
      <c r="E1037" s="1" t="s">
        <v>134</v>
      </c>
      <c r="F1037" s="1" t="s">
        <v>135</v>
      </c>
      <c r="G1037" s="23">
        <v>44315.435567129629</v>
      </c>
      <c r="H1037" s="23">
        <v>45805</v>
      </c>
      <c r="I1037" s="1" t="s">
        <v>136</v>
      </c>
      <c r="J1037" s="24">
        <v>1326794520</v>
      </c>
      <c r="K1037" s="24">
        <v>1000214931</v>
      </c>
      <c r="L1037" s="24">
        <v>1011595802.0285698</v>
      </c>
      <c r="M1037" s="24">
        <v>1326794520</v>
      </c>
      <c r="N1037" s="25">
        <v>76.243592114699993</v>
      </c>
    </row>
    <row r="1038" spans="2:14" x14ac:dyDescent="0.25">
      <c r="B1038" s="22" t="s">
        <v>138</v>
      </c>
      <c r="C1038" s="1" t="s">
        <v>158</v>
      </c>
      <c r="D1038" s="1" t="s">
        <v>190</v>
      </c>
      <c r="E1038" s="1" t="s">
        <v>134</v>
      </c>
      <c r="F1038" s="1" t="s">
        <v>135</v>
      </c>
      <c r="G1038" s="23">
        <v>44315.435891203706</v>
      </c>
      <c r="H1038" s="23">
        <v>45805</v>
      </c>
      <c r="I1038" s="1" t="s">
        <v>136</v>
      </c>
      <c r="J1038" s="24">
        <v>1326794520</v>
      </c>
      <c r="K1038" s="24">
        <v>1000214931</v>
      </c>
      <c r="L1038" s="24">
        <v>1011595802.0285698</v>
      </c>
      <c r="M1038" s="24">
        <v>1326794520</v>
      </c>
      <c r="N1038" s="25">
        <v>76.243592114699993</v>
      </c>
    </row>
    <row r="1039" spans="2:14" x14ac:dyDescent="0.25">
      <c r="B1039" s="22" t="s">
        <v>138</v>
      </c>
      <c r="C1039" s="1" t="s">
        <v>158</v>
      </c>
      <c r="D1039" s="1" t="s">
        <v>190</v>
      </c>
      <c r="E1039" s="1" t="s">
        <v>134</v>
      </c>
      <c r="F1039" s="1" t="s">
        <v>135</v>
      </c>
      <c r="G1039" s="23">
        <v>44351.699837962959</v>
      </c>
      <c r="H1039" s="23">
        <v>45117</v>
      </c>
      <c r="I1039" s="1" t="s">
        <v>136</v>
      </c>
      <c r="J1039" s="24">
        <v>177073971</v>
      </c>
      <c r="K1039" s="24">
        <v>150459636</v>
      </c>
      <c r="L1039" s="24">
        <v>152363562.3268598</v>
      </c>
      <c r="M1039" s="24">
        <v>177073971</v>
      </c>
      <c r="N1039" s="25">
        <v>86.045149078899996</v>
      </c>
    </row>
    <row r="1040" spans="2:14" x14ac:dyDescent="0.25">
      <c r="B1040" s="22" t="s">
        <v>138</v>
      </c>
      <c r="C1040" s="1" t="s">
        <v>158</v>
      </c>
      <c r="D1040" s="1" t="s">
        <v>190</v>
      </c>
      <c r="E1040" s="1" t="s">
        <v>134</v>
      </c>
      <c r="F1040" s="1" t="s">
        <v>135</v>
      </c>
      <c r="G1040" s="23">
        <v>44580.650567129633</v>
      </c>
      <c r="H1040" s="23">
        <v>45090</v>
      </c>
      <c r="I1040" s="1" t="s">
        <v>136</v>
      </c>
      <c r="J1040" s="24">
        <v>109588697</v>
      </c>
      <c r="K1040" s="24">
        <v>96570393</v>
      </c>
      <c r="L1040" s="24">
        <v>99145923.154967621</v>
      </c>
      <c r="M1040" s="24">
        <v>109588697</v>
      </c>
      <c r="N1040" s="25">
        <v>90.470938946299995</v>
      </c>
    </row>
    <row r="1041" spans="2:14" x14ac:dyDescent="0.25">
      <c r="B1041" s="22" t="s">
        <v>138</v>
      </c>
      <c r="C1041" s="1" t="s">
        <v>158</v>
      </c>
      <c r="D1041" s="1" t="s">
        <v>190</v>
      </c>
      <c r="E1041" s="1" t="s">
        <v>134</v>
      </c>
      <c r="F1041" s="1" t="s">
        <v>135</v>
      </c>
      <c r="G1041" s="23">
        <v>44692.638333333336</v>
      </c>
      <c r="H1041" s="23">
        <v>44974</v>
      </c>
      <c r="I1041" s="1" t="s">
        <v>136</v>
      </c>
      <c r="J1041" s="24">
        <v>109258448</v>
      </c>
      <c r="K1041" s="24">
        <v>102263447</v>
      </c>
      <c r="L1041" s="24">
        <v>103423651.15107135</v>
      </c>
      <c r="M1041" s="24">
        <v>109258448</v>
      </c>
      <c r="N1041" s="25">
        <v>94.659637807699994</v>
      </c>
    </row>
    <row r="1042" spans="2:14" x14ac:dyDescent="0.25">
      <c r="B1042" s="22" t="s">
        <v>138</v>
      </c>
      <c r="C1042" s="1" t="s">
        <v>158</v>
      </c>
      <c r="D1042" s="1" t="s">
        <v>190</v>
      </c>
      <c r="E1042" s="1" t="s">
        <v>134</v>
      </c>
      <c r="F1042" s="1" t="s">
        <v>135</v>
      </c>
      <c r="G1042" s="23">
        <v>44707.649525462963</v>
      </c>
      <c r="H1042" s="23">
        <v>45141</v>
      </c>
      <c r="I1042" s="1" t="s">
        <v>136</v>
      </c>
      <c r="J1042" s="24">
        <v>439053424</v>
      </c>
      <c r="K1042" s="24">
        <v>395953345</v>
      </c>
      <c r="L1042" s="24">
        <v>404510609.46491945</v>
      </c>
      <c r="M1042" s="24">
        <v>439053424</v>
      </c>
      <c r="N1042" s="25">
        <v>92.132434768300001</v>
      </c>
    </row>
    <row r="1043" spans="2:14" x14ac:dyDescent="0.25">
      <c r="B1043" s="22" t="s">
        <v>138</v>
      </c>
      <c r="C1043" s="1" t="s">
        <v>158</v>
      </c>
      <c r="D1043" s="1" t="s">
        <v>190</v>
      </c>
      <c r="E1043" s="1" t="s">
        <v>134</v>
      </c>
      <c r="F1043" s="1" t="s">
        <v>135</v>
      </c>
      <c r="G1043" s="23">
        <v>44725.665995370371</v>
      </c>
      <c r="H1043" s="23">
        <v>45058</v>
      </c>
      <c r="I1043" s="1" t="s">
        <v>136</v>
      </c>
      <c r="J1043" s="24">
        <v>130209316</v>
      </c>
      <c r="K1043" s="24">
        <v>118322025</v>
      </c>
      <c r="L1043" s="24">
        <v>120355232.68823101</v>
      </c>
      <c r="M1043" s="24">
        <v>130209316</v>
      </c>
      <c r="N1043" s="25">
        <v>92.432121130400006</v>
      </c>
    </row>
    <row r="1044" spans="2:14" x14ac:dyDescent="0.25">
      <c r="B1044" s="22" t="s">
        <v>138</v>
      </c>
      <c r="C1044" s="1" t="s">
        <v>158</v>
      </c>
      <c r="D1044" s="1" t="s">
        <v>190</v>
      </c>
      <c r="E1044" s="1" t="s">
        <v>134</v>
      </c>
      <c r="F1044" s="1" t="s">
        <v>135</v>
      </c>
      <c r="G1044" s="23">
        <v>44755.607662037037</v>
      </c>
      <c r="H1044" s="23">
        <v>45237</v>
      </c>
      <c r="I1044" s="1" t="s">
        <v>136</v>
      </c>
      <c r="J1044" s="24">
        <v>640929586</v>
      </c>
      <c r="K1044" s="24">
        <v>563562762</v>
      </c>
      <c r="L1044" s="24">
        <v>562916048.03490019</v>
      </c>
      <c r="M1044" s="24">
        <v>640929586</v>
      </c>
      <c r="N1044" s="25">
        <v>87.828064163500002</v>
      </c>
    </row>
    <row r="1045" spans="2:14" x14ac:dyDescent="0.25">
      <c r="B1045" s="22" t="s">
        <v>138</v>
      </c>
      <c r="C1045" s="1" t="s">
        <v>158</v>
      </c>
      <c r="D1045" s="1" t="s">
        <v>190</v>
      </c>
      <c r="E1045" s="1" t="s">
        <v>134</v>
      </c>
      <c r="F1045" s="1" t="s">
        <v>135</v>
      </c>
      <c r="G1045" s="23">
        <v>44755.608252314814</v>
      </c>
      <c r="H1045" s="23">
        <v>45237</v>
      </c>
      <c r="I1045" s="1" t="s">
        <v>136</v>
      </c>
      <c r="J1045" s="24">
        <v>684369622</v>
      </c>
      <c r="K1045" s="24">
        <v>601820346</v>
      </c>
      <c r="L1045" s="24">
        <v>601109101.07479179</v>
      </c>
      <c r="M1045" s="24">
        <v>684369622</v>
      </c>
      <c r="N1045" s="25">
        <v>87.833983530400005</v>
      </c>
    </row>
    <row r="1046" spans="2:14" x14ac:dyDescent="0.25">
      <c r="B1046" s="22" t="s">
        <v>138</v>
      </c>
      <c r="C1046" s="1" t="s">
        <v>158</v>
      </c>
      <c r="D1046" s="1" t="s">
        <v>190</v>
      </c>
      <c r="E1046" s="1" t="s">
        <v>134</v>
      </c>
      <c r="F1046" s="1" t="s">
        <v>135</v>
      </c>
      <c r="G1046" s="23">
        <v>44755.626874999994</v>
      </c>
      <c r="H1046" s="23">
        <v>45237</v>
      </c>
      <c r="I1046" s="1" t="s">
        <v>136</v>
      </c>
      <c r="J1046" s="24">
        <v>684369622</v>
      </c>
      <c r="K1046" s="24">
        <v>601820346</v>
      </c>
      <c r="L1046" s="24">
        <v>601109101.07479179</v>
      </c>
      <c r="M1046" s="24">
        <v>684369622</v>
      </c>
      <c r="N1046" s="25">
        <v>87.833983530400005</v>
      </c>
    </row>
    <row r="1047" spans="2:14" x14ac:dyDescent="0.25">
      <c r="B1047" s="22" t="s">
        <v>138</v>
      </c>
      <c r="C1047" s="1" t="s">
        <v>158</v>
      </c>
      <c r="D1047" s="1" t="s">
        <v>190</v>
      </c>
      <c r="E1047" s="1" t="s">
        <v>134</v>
      </c>
      <c r="F1047" s="1" t="s">
        <v>135</v>
      </c>
      <c r="G1047" s="23">
        <v>44830.511365740742</v>
      </c>
      <c r="H1047" s="23">
        <v>45852</v>
      </c>
      <c r="I1047" s="1" t="s">
        <v>136</v>
      </c>
      <c r="J1047" s="24">
        <v>174443438</v>
      </c>
      <c r="K1047" s="24">
        <v>134600002</v>
      </c>
      <c r="L1047" s="24">
        <v>135465056.81749091</v>
      </c>
      <c r="M1047" s="24">
        <v>174443438</v>
      </c>
      <c r="N1047" s="25">
        <v>77.655576140099996</v>
      </c>
    </row>
    <row r="1048" spans="2:14" x14ac:dyDescent="0.25">
      <c r="B1048" s="22" t="s">
        <v>138</v>
      </c>
      <c r="C1048" s="1" t="s">
        <v>158</v>
      </c>
      <c r="D1048" s="1" t="s">
        <v>190</v>
      </c>
      <c r="E1048" s="1" t="s">
        <v>134</v>
      </c>
      <c r="F1048" s="1" t="s">
        <v>135</v>
      </c>
      <c r="G1048" s="23">
        <v>44830.516631944447</v>
      </c>
      <c r="H1048" s="23">
        <v>45852</v>
      </c>
      <c r="I1048" s="1" t="s">
        <v>136</v>
      </c>
      <c r="J1048" s="24">
        <v>182982618</v>
      </c>
      <c r="K1048" s="24">
        <v>141200000</v>
      </c>
      <c r="L1048" s="24">
        <v>142106514.41306967</v>
      </c>
      <c r="M1048" s="24">
        <v>182982618</v>
      </c>
      <c r="N1048" s="25">
        <v>77.661209554400003</v>
      </c>
    </row>
    <row r="1049" spans="2:14" x14ac:dyDescent="0.25">
      <c r="B1049" s="22" t="s">
        <v>138</v>
      </c>
      <c r="C1049" s="1" t="s">
        <v>158</v>
      </c>
      <c r="D1049" s="1" t="s">
        <v>190</v>
      </c>
      <c r="E1049" s="1" t="s">
        <v>134</v>
      </c>
      <c r="F1049" s="1" t="s">
        <v>135</v>
      </c>
      <c r="G1049" s="23">
        <v>44911.416701388887</v>
      </c>
      <c r="H1049" s="23">
        <v>45642</v>
      </c>
      <c r="I1049" s="1" t="s">
        <v>136</v>
      </c>
      <c r="J1049" s="24">
        <v>180834248</v>
      </c>
      <c r="K1049" s="24">
        <v>150041598</v>
      </c>
      <c r="L1049" s="24">
        <v>150667030.49428272</v>
      </c>
      <c r="M1049" s="24">
        <v>180834248</v>
      </c>
      <c r="N1049" s="25">
        <v>83.3177521187</v>
      </c>
    </row>
    <row r="1050" spans="2:14" x14ac:dyDescent="0.25">
      <c r="B1050" s="22" t="s">
        <v>138</v>
      </c>
      <c r="C1050" s="1" t="s">
        <v>158</v>
      </c>
      <c r="D1050" s="1" t="s">
        <v>190</v>
      </c>
      <c r="E1050" s="1" t="s">
        <v>134</v>
      </c>
      <c r="F1050" s="1" t="s">
        <v>135</v>
      </c>
      <c r="G1050" s="23">
        <v>44911.416712962964</v>
      </c>
      <c r="H1050" s="23">
        <v>45642</v>
      </c>
      <c r="I1050" s="1" t="s">
        <v>136</v>
      </c>
      <c r="J1050" s="24">
        <v>180834248</v>
      </c>
      <c r="K1050" s="24">
        <v>150041598</v>
      </c>
      <c r="L1050" s="24">
        <v>150667030.49428272</v>
      </c>
      <c r="M1050" s="24">
        <v>180834248</v>
      </c>
      <c r="N1050" s="25">
        <v>83.3177521187</v>
      </c>
    </row>
    <row r="1051" spans="2:14" x14ac:dyDescent="0.25">
      <c r="B1051" s="22" t="s">
        <v>138</v>
      </c>
      <c r="C1051" s="1" t="s">
        <v>158</v>
      </c>
      <c r="D1051" s="1" t="s">
        <v>190</v>
      </c>
      <c r="E1051" s="1" t="s">
        <v>134</v>
      </c>
      <c r="F1051" s="1" t="s">
        <v>135</v>
      </c>
      <c r="G1051" s="23">
        <v>44911.416724537034</v>
      </c>
      <c r="H1051" s="23">
        <v>45642</v>
      </c>
      <c r="I1051" s="1" t="s">
        <v>136</v>
      </c>
      <c r="J1051" s="24">
        <v>180834248</v>
      </c>
      <c r="K1051" s="24">
        <v>150041598</v>
      </c>
      <c r="L1051" s="24">
        <v>150667030.49428272</v>
      </c>
      <c r="M1051" s="24">
        <v>180834248</v>
      </c>
      <c r="N1051" s="25">
        <v>83.3177521187</v>
      </c>
    </row>
    <row r="1052" spans="2:14" x14ac:dyDescent="0.25">
      <c r="B1052" s="22" t="s">
        <v>138</v>
      </c>
      <c r="C1052" s="1" t="s">
        <v>158</v>
      </c>
      <c r="D1052" s="1" t="s">
        <v>190</v>
      </c>
      <c r="E1052" s="1" t="s">
        <v>134</v>
      </c>
      <c r="F1052" s="1" t="s">
        <v>135</v>
      </c>
      <c r="G1052" s="23">
        <v>44911.41673611111</v>
      </c>
      <c r="H1052" s="23">
        <v>45642</v>
      </c>
      <c r="I1052" s="1" t="s">
        <v>136</v>
      </c>
      <c r="J1052" s="24">
        <v>180834248</v>
      </c>
      <c r="K1052" s="24">
        <v>150041598</v>
      </c>
      <c r="L1052" s="24">
        <v>150667030.49428272</v>
      </c>
      <c r="M1052" s="24">
        <v>180834248</v>
      </c>
      <c r="N1052" s="25">
        <v>83.3177521187</v>
      </c>
    </row>
    <row r="1053" spans="2:14" x14ac:dyDescent="0.25">
      <c r="B1053" s="22" t="s">
        <v>138</v>
      </c>
      <c r="C1053" s="1" t="s">
        <v>158</v>
      </c>
      <c r="D1053" s="1" t="s">
        <v>190</v>
      </c>
      <c r="E1053" s="1" t="s">
        <v>134</v>
      </c>
      <c r="F1053" s="1" t="s">
        <v>135</v>
      </c>
      <c r="G1053" s="23">
        <v>44911.416805555556</v>
      </c>
      <c r="H1053" s="23">
        <v>45642</v>
      </c>
      <c r="I1053" s="1" t="s">
        <v>136</v>
      </c>
      <c r="J1053" s="24">
        <v>180834248</v>
      </c>
      <c r="K1053" s="24">
        <v>150041598</v>
      </c>
      <c r="L1053" s="24">
        <v>150667030.49428272</v>
      </c>
      <c r="M1053" s="24">
        <v>180834248</v>
      </c>
      <c r="N1053" s="25">
        <v>83.3177521187</v>
      </c>
    </row>
    <row r="1054" spans="2:14" x14ac:dyDescent="0.25">
      <c r="B1054" s="22" t="s">
        <v>132</v>
      </c>
      <c r="C1054" s="1" t="s">
        <v>175</v>
      </c>
      <c r="D1054" s="1" t="s">
        <v>229</v>
      </c>
      <c r="E1054" s="1" t="s">
        <v>134</v>
      </c>
      <c r="F1054" s="1" t="s">
        <v>135</v>
      </c>
      <c r="G1054" s="23">
        <v>43321.658854166664</v>
      </c>
      <c r="H1054" s="23">
        <v>45726</v>
      </c>
      <c r="I1054" s="1" t="s">
        <v>136</v>
      </c>
      <c r="J1054" s="24">
        <v>95808198</v>
      </c>
      <c r="K1054" s="24">
        <v>51508562</v>
      </c>
      <c r="L1054" s="24">
        <v>50977950.509092577</v>
      </c>
      <c r="M1054" s="24">
        <v>95808198</v>
      </c>
      <c r="N1054" s="25">
        <v>53.208338715499998</v>
      </c>
    </row>
    <row r="1055" spans="2:14" x14ac:dyDescent="0.25">
      <c r="B1055" s="22" t="s">
        <v>132</v>
      </c>
      <c r="C1055" s="1" t="s">
        <v>175</v>
      </c>
      <c r="D1055" s="1" t="s">
        <v>229</v>
      </c>
      <c r="E1055" s="1" t="s">
        <v>134</v>
      </c>
      <c r="F1055" s="1" t="s">
        <v>135</v>
      </c>
      <c r="G1055" s="23">
        <v>43494.679988425924</v>
      </c>
      <c r="H1055" s="23">
        <v>45462</v>
      </c>
      <c r="I1055" s="1" t="s">
        <v>136</v>
      </c>
      <c r="J1055" s="24">
        <v>871626713</v>
      </c>
      <c r="K1055" s="24">
        <v>500941780</v>
      </c>
      <c r="L1055" s="24">
        <v>513559942.27846342</v>
      </c>
      <c r="M1055" s="24">
        <v>871626713</v>
      </c>
      <c r="N1055" s="25">
        <v>58.919711227199997</v>
      </c>
    </row>
    <row r="1056" spans="2:14" x14ac:dyDescent="0.25">
      <c r="B1056" s="22" t="s">
        <v>132</v>
      </c>
      <c r="C1056" s="1" t="s">
        <v>175</v>
      </c>
      <c r="D1056" s="1" t="s">
        <v>229</v>
      </c>
      <c r="E1056" s="1" t="s">
        <v>134</v>
      </c>
      <c r="F1056" s="1" t="s">
        <v>135</v>
      </c>
      <c r="G1056" s="23">
        <v>43501.670254629622</v>
      </c>
      <c r="H1056" s="23">
        <v>45183</v>
      </c>
      <c r="I1056" s="1" t="s">
        <v>136</v>
      </c>
      <c r="J1056" s="24">
        <v>164812442</v>
      </c>
      <c r="K1056" s="24">
        <v>105064052</v>
      </c>
      <c r="L1056" s="24">
        <v>102836975.27730723</v>
      </c>
      <c r="M1056" s="24">
        <v>164812442</v>
      </c>
      <c r="N1056" s="25">
        <v>62.396366457200003</v>
      </c>
    </row>
    <row r="1057" spans="2:14" x14ac:dyDescent="0.25">
      <c r="B1057" s="22" t="s">
        <v>132</v>
      </c>
      <c r="C1057" s="1" t="s">
        <v>175</v>
      </c>
      <c r="D1057" s="1" t="s">
        <v>229</v>
      </c>
      <c r="E1057" s="1" t="s">
        <v>134</v>
      </c>
      <c r="F1057" s="1" t="s">
        <v>135</v>
      </c>
      <c r="G1057" s="23">
        <v>43502.65112268518</v>
      </c>
      <c r="H1057" s="23">
        <v>45183</v>
      </c>
      <c r="I1057" s="1" t="s">
        <v>136</v>
      </c>
      <c r="J1057" s="24">
        <v>224597337</v>
      </c>
      <c r="K1057" s="24">
        <v>151300928</v>
      </c>
      <c r="L1057" s="24">
        <v>141642276.97143599</v>
      </c>
      <c r="M1057" s="24">
        <v>224597337</v>
      </c>
      <c r="N1057" s="25">
        <v>63.064985036499998</v>
      </c>
    </row>
    <row r="1058" spans="2:14" x14ac:dyDescent="0.25">
      <c r="B1058" s="22" t="s">
        <v>132</v>
      </c>
      <c r="C1058" s="1" t="s">
        <v>175</v>
      </c>
      <c r="D1058" s="1" t="s">
        <v>229</v>
      </c>
      <c r="E1058" s="1" t="s">
        <v>134</v>
      </c>
      <c r="F1058" s="1" t="s">
        <v>135</v>
      </c>
      <c r="G1058" s="23">
        <v>43502.651701388888</v>
      </c>
      <c r="H1058" s="23">
        <v>45183</v>
      </c>
      <c r="I1058" s="1" t="s">
        <v>136</v>
      </c>
      <c r="J1058" s="24">
        <v>29084543</v>
      </c>
      <c r="K1058" s="24">
        <v>18547126</v>
      </c>
      <c r="L1058" s="24">
        <v>18147721.051701777</v>
      </c>
      <c r="M1058" s="24">
        <v>29084543</v>
      </c>
      <c r="N1058" s="25">
        <v>62.3964456024</v>
      </c>
    </row>
    <row r="1059" spans="2:14" x14ac:dyDescent="0.25">
      <c r="B1059" s="22" t="s">
        <v>132</v>
      </c>
      <c r="C1059" s="1" t="s">
        <v>175</v>
      </c>
      <c r="D1059" s="1" t="s">
        <v>229</v>
      </c>
      <c r="E1059" s="1" t="s">
        <v>134</v>
      </c>
      <c r="F1059" s="1" t="s">
        <v>135</v>
      </c>
      <c r="G1059" s="23">
        <v>43557.630046296297</v>
      </c>
      <c r="H1059" s="23">
        <v>45547</v>
      </c>
      <c r="I1059" s="1" t="s">
        <v>136</v>
      </c>
      <c r="J1059" s="24">
        <v>896339860</v>
      </c>
      <c r="K1059" s="24">
        <v>522178253</v>
      </c>
      <c r="L1059" s="24">
        <v>519932635.81827152</v>
      </c>
      <c r="M1059" s="24">
        <v>896339860</v>
      </c>
      <c r="N1059" s="25">
        <v>58.006193746500003</v>
      </c>
    </row>
    <row r="1060" spans="2:14" x14ac:dyDescent="0.25">
      <c r="B1060" s="22" t="s">
        <v>132</v>
      </c>
      <c r="C1060" s="1" t="s">
        <v>175</v>
      </c>
      <c r="D1060" s="1" t="s">
        <v>229</v>
      </c>
      <c r="E1060" s="1" t="s">
        <v>134</v>
      </c>
      <c r="F1060" s="1" t="s">
        <v>135</v>
      </c>
      <c r="G1060" s="23">
        <v>43564.698402777773</v>
      </c>
      <c r="H1060" s="23">
        <v>45726</v>
      </c>
      <c r="I1060" s="1" t="s">
        <v>136</v>
      </c>
      <c r="J1060" s="24">
        <v>182462323</v>
      </c>
      <c r="K1060" s="24">
        <v>103067120</v>
      </c>
      <c r="L1060" s="24">
        <v>102039805.26315993</v>
      </c>
      <c r="M1060" s="24">
        <v>182462323</v>
      </c>
      <c r="N1060" s="25">
        <v>55.923767485500001</v>
      </c>
    </row>
    <row r="1061" spans="2:14" x14ac:dyDescent="0.25">
      <c r="B1061" s="22" t="s">
        <v>132</v>
      </c>
      <c r="C1061" s="1" t="s">
        <v>175</v>
      </c>
      <c r="D1061" s="1" t="s">
        <v>229</v>
      </c>
      <c r="E1061" s="1" t="s">
        <v>134</v>
      </c>
      <c r="F1061" s="1" t="s">
        <v>135</v>
      </c>
      <c r="G1061" s="23">
        <v>43580.576898148145</v>
      </c>
      <c r="H1061" s="23">
        <v>45547</v>
      </c>
      <c r="I1061" s="1" t="s">
        <v>136</v>
      </c>
      <c r="J1061" s="24">
        <v>87023294</v>
      </c>
      <c r="K1061" s="24">
        <v>50647259</v>
      </c>
      <c r="L1061" s="24">
        <v>50294473.662396446</v>
      </c>
      <c r="M1061" s="24">
        <v>87023294</v>
      </c>
      <c r="N1061" s="25">
        <v>57.794265593299997</v>
      </c>
    </row>
    <row r="1062" spans="2:14" x14ac:dyDescent="0.25">
      <c r="B1062" s="22" t="s">
        <v>132</v>
      </c>
      <c r="C1062" s="1" t="s">
        <v>175</v>
      </c>
      <c r="D1062" s="1" t="s">
        <v>229</v>
      </c>
      <c r="E1062" s="1" t="s">
        <v>134</v>
      </c>
      <c r="F1062" s="1" t="s">
        <v>135</v>
      </c>
      <c r="G1062" s="23">
        <v>43588.590416666673</v>
      </c>
      <c r="H1062" s="23">
        <v>45547</v>
      </c>
      <c r="I1062" s="1" t="s">
        <v>136</v>
      </c>
      <c r="J1062" s="24">
        <v>826721238</v>
      </c>
      <c r="K1062" s="24">
        <v>487020528</v>
      </c>
      <c r="L1062" s="24">
        <v>479564296.68226403</v>
      </c>
      <c r="M1062" s="24">
        <v>826721238</v>
      </c>
      <c r="N1062" s="25">
        <v>58.007980760499997</v>
      </c>
    </row>
    <row r="1063" spans="2:14" x14ac:dyDescent="0.25">
      <c r="B1063" s="22" t="s">
        <v>132</v>
      </c>
      <c r="C1063" s="1" t="s">
        <v>175</v>
      </c>
      <c r="D1063" s="1" t="s">
        <v>229</v>
      </c>
      <c r="E1063" s="1" t="s">
        <v>134</v>
      </c>
      <c r="F1063" s="1" t="s">
        <v>135</v>
      </c>
      <c r="G1063" s="23">
        <v>43651.524907407409</v>
      </c>
      <c r="H1063" s="23">
        <v>46037</v>
      </c>
      <c r="I1063" s="1" t="s">
        <v>136</v>
      </c>
      <c r="J1063" s="24">
        <v>81708791</v>
      </c>
      <c r="K1063" s="24">
        <v>42176363</v>
      </c>
      <c r="L1063" s="24">
        <v>42191147.265007965</v>
      </c>
      <c r="M1063" s="24">
        <v>81708791</v>
      </c>
      <c r="N1063" s="25">
        <v>51.635995036300002</v>
      </c>
    </row>
    <row r="1064" spans="2:14" x14ac:dyDescent="0.25">
      <c r="B1064" s="22" t="s">
        <v>132</v>
      </c>
      <c r="C1064" s="1" t="s">
        <v>175</v>
      </c>
      <c r="D1064" s="1" t="s">
        <v>229</v>
      </c>
      <c r="E1064" s="1" t="s">
        <v>134</v>
      </c>
      <c r="F1064" s="1" t="s">
        <v>135</v>
      </c>
      <c r="G1064" s="23">
        <v>43711.626608796294</v>
      </c>
      <c r="H1064" s="23">
        <v>46262</v>
      </c>
      <c r="I1064" s="1" t="s">
        <v>136</v>
      </c>
      <c r="J1064" s="24">
        <v>248299987</v>
      </c>
      <c r="K1064" s="24">
        <v>130510203</v>
      </c>
      <c r="L1064" s="24">
        <v>131407621.81967631</v>
      </c>
      <c r="M1064" s="24">
        <v>248299987</v>
      </c>
      <c r="N1064" s="25">
        <v>52.9229273861</v>
      </c>
    </row>
    <row r="1065" spans="2:14" x14ac:dyDescent="0.25">
      <c r="B1065" s="22" t="s">
        <v>132</v>
      </c>
      <c r="C1065" s="1" t="s">
        <v>175</v>
      </c>
      <c r="D1065" s="1" t="s">
        <v>229</v>
      </c>
      <c r="E1065" s="1" t="s">
        <v>134</v>
      </c>
      <c r="F1065" s="1" t="s">
        <v>135</v>
      </c>
      <c r="G1065" s="23">
        <v>43712.539837962962</v>
      </c>
      <c r="H1065" s="23">
        <v>46262</v>
      </c>
      <c r="I1065" s="1" t="s">
        <v>136</v>
      </c>
      <c r="J1065" s="24">
        <v>410650016</v>
      </c>
      <c r="K1065" s="24">
        <v>215920376</v>
      </c>
      <c r="L1065" s="24">
        <v>217328281.31687543</v>
      </c>
      <c r="M1065" s="24">
        <v>410650016</v>
      </c>
      <c r="N1065" s="25">
        <v>52.9229935101</v>
      </c>
    </row>
    <row r="1066" spans="2:14" x14ac:dyDescent="0.25">
      <c r="B1066" s="22" t="s">
        <v>132</v>
      </c>
      <c r="C1066" s="1" t="s">
        <v>175</v>
      </c>
      <c r="D1066" s="1" t="s">
        <v>229</v>
      </c>
      <c r="E1066" s="1" t="s">
        <v>134</v>
      </c>
      <c r="F1066" s="1" t="s">
        <v>135</v>
      </c>
      <c r="G1066" s="23">
        <v>43713.541712962964</v>
      </c>
      <c r="H1066" s="23">
        <v>46262</v>
      </c>
      <c r="I1066" s="1" t="s">
        <v>136</v>
      </c>
      <c r="J1066" s="24">
        <v>85949998</v>
      </c>
      <c r="K1066" s="24">
        <v>45208663</v>
      </c>
      <c r="L1066" s="24">
        <v>45487366.121674515</v>
      </c>
      <c r="M1066" s="24">
        <v>85949998</v>
      </c>
      <c r="N1066" s="25">
        <v>52.9230566377</v>
      </c>
    </row>
    <row r="1067" spans="2:14" x14ac:dyDescent="0.25">
      <c r="B1067" s="22" t="s">
        <v>132</v>
      </c>
      <c r="C1067" s="1" t="s">
        <v>175</v>
      </c>
      <c r="D1067" s="1" t="s">
        <v>229</v>
      </c>
      <c r="E1067" s="1" t="s">
        <v>134</v>
      </c>
      <c r="F1067" s="1" t="s">
        <v>135</v>
      </c>
      <c r="G1067" s="23">
        <v>43717.662453703706</v>
      </c>
      <c r="H1067" s="23">
        <v>46262</v>
      </c>
      <c r="I1067" s="1" t="s">
        <v>136</v>
      </c>
      <c r="J1067" s="24">
        <v>171899999</v>
      </c>
      <c r="K1067" s="24">
        <v>90545548</v>
      </c>
      <c r="L1067" s="24">
        <v>90975094.672922775</v>
      </c>
      <c r="M1067" s="24">
        <v>171899999</v>
      </c>
      <c r="N1067" s="25">
        <v>52.923266551600001</v>
      </c>
    </row>
    <row r="1068" spans="2:14" x14ac:dyDescent="0.25">
      <c r="B1068" s="22" t="s">
        <v>132</v>
      </c>
      <c r="C1068" s="1" t="s">
        <v>175</v>
      </c>
      <c r="D1068" s="1" t="s">
        <v>229</v>
      </c>
      <c r="E1068" s="1" t="s">
        <v>134</v>
      </c>
      <c r="F1068" s="1" t="s">
        <v>135</v>
      </c>
      <c r="G1068" s="23">
        <v>43720.548854166664</v>
      </c>
      <c r="H1068" s="23">
        <v>46262</v>
      </c>
      <c r="I1068" s="1" t="s">
        <v>136</v>
      </c>
      <c r="J1068" s="24">
        <v>466040002</v>
      </c>
      <c r="K1068" s="24">
        <v>245739758</v>
      </c>
      <c r="L1068" s="24">
        <v>246644125.45836738</v>
      </c>
      <c r="M1068" s="24">
        <v>466040002</v>
      </c>
      <c r="N1068" s="25">
        <v>52.923380911499997</v>
      </c>
    </row>
    <row r="1069" spans="2:14" x14ac:dyDescent="0.25">
      <c r="B1069" s="22" t="s">
        <v>132</v>
      </c>
      <c r="C1069" s="1" t="s">
        <v>175</v>
      </c>
      <c r="D1069" s="1" t="s">
        <v>229</v>
      </c>
      <c r="E1069" s="1" t="s">
        <v>134</v>
      </c>
      <c r="F1069" s="1" t="s">
        <v>135</v>
      </c>
      <c r="G1069" s="23">
        <v>43724.626006944447</v>
      </c>
      <c r="H1069" s="23">
        <v>46262</v>
      </c>
      <c r="I1069" s="1" t="s">
        <v>136</v>
      </c>
      <c r="J1069" s="24">
        <v>198639999</v>
      </c>
      <c r="K1069" s="24">
        <v>104889697</v>
      </c>
      <c r="L1069" s="24">
        <v>105127190.66994129</v>
      </c>
      <c r="M1069" s="24">
        <v>198639999</v>
      </c>
      <c r="N1069" s="25">
        <v>52.923475231200001</v>
      </c>
    </row>
    <row r="1070" spans="2:14" x14ac:dyDescent="0.25">
      <c r="B1070" s="22" t="s">
        <v>132</v>
      </c>
      <c r="C1070" s="1" t="s">
        <v>175</v>
      </c>
      <c r="D1070" s="1" t="s">
        <v>229</v>
      </c>
      <c r="E1070" s="1" t="s">
        <v>134</v>
      </c>
      <c r="F1070" s="1" t="s">
        <v>135</v>
      </c>
      <c r="G1070" s="23">
        <v>43732.651296296295</v>
      </c>
      <c r="H1070" s="23">
        <v>46262</v>
      </c>
      <c r="I1070" s="1" t="s">
        <v>136</v>
      </c>
      <c r="J1070" s="24">
        <v>82129988</v>
      </c>
      <c r="K1070" s="24">
        <v>43490381</v>
      </c>
      <c r="L1070" s="24">
        <v>43466035.600652628</v>
      </c>
      <c r="M1070" s="24">
        <v>82129988</v>
      </c>
      <c r="N1070" s="25">
        <v>52.923465178900003</v>
      </c>
    </row>
    <row r="1071" spans="2:14" x14ac:dyDescent="0.25">
      <c r="B1071" s="22" t="s">
        <v>132</v>
      </c>
      <c r="C1071" s="1" t="s">
        <v>175</v>
      </c>
      <c r="D1071" s="1" t="s">
        <v>229</v>
      </c>
      <c r="E1071" s="1" t="s">
        <v>134</v>
      </c>
      <c r="F1071" s="1" t="s">
        <v>135</v>
      </c>
      <c r="G1071" s="23">
        <v>43739.654756944445</v>
      </c>
      <c r="H1071" s="23">
        <v>46262</v>
      </c>
      <c r="I1071" s="1" t="s">
        <v>136</v>
      </c>
      <c r="J1071" s="24">
        <v>347509510</v>
      </c>
      <c r="K1071" s="24">
        <v>183522674</v>
      </c>
      <c r="L1071" s="24">
        <v>184983043.58139658</v>
      </c>
      <c r="M1071" s="24">
        <v>347509510</v>
      </c>
      <c r="N1071" s="25">
        <v>53.231073757200001</v>
      </c>
    </row>
    <row r="1072" spans="2:14" x14ac:dyDescent="0.25">
      <c r="B1072" s="22" t="s">
        <v>132</v>
      </c>
      <c r="C1072" s="1" t="s">
        <v>175</v>
      </c>
      <c r="D1072" s="1" t="s">
        <v>229</v>
      </c>
      <c r="E1072" s="1" t="s">
        <v>134</v>
      </c>
      <c r="F1072" s="1" t="s">
        <v>135</v>
      </c>
      <c r="G1072" s="23">
        <v>43740.543217592589</v>
      </c>
      <c r="H1072" s="23">
        <v>46262</v>
      </c>
      <c r="I1072" s="1" t="s">
        <v>136</v>
      </c>
      <c r="J1072" s="24">
        <v>138624000</v>
      </c>
      <c r="K1072" s="24">
        <v>73256399</v>
      </c>
      <c r="L1072" s="24">
        <v>73805114.028922334</v>
      </c>
      <c r="M1072" s="24">
        <v>138624000</v>
      </c>
      <c r="N1072" s="25">
        <v>53.241223762799997</v>
      </c>
    </row>
    <row r="1073" spans="2:14" x14ac:dyDescent="0.25">
      <c r="B1073" s="22" t="s">
        <v>132</v>
      </c>
      <c r="C1073" s="1" t="s">
        <v>175</v>
      </c>
      <c r="D1073" s="1" t="s">
        <v>229</v>
      </c>
      <c r="E1073" s="1" t="s">
        <v>134</v>
      </c>
      <c r="F1073" s="1" t="s">
        <v>135</v>
      </c>
      <c r="G1073" s="23">
        <v>43742.66615740741</v>
      </c>
      <c r="H1073" s="23">
        <v>46262</v>
      </c>
      <c r="I1073" s="1" t="s">
        <v>136</v>
      </c>
      <c r="J1073" s="24">
        <v>218380275</v>
      </c>
      <c r="K1073" s="24">
        <v>115485838</v>
      </c>
      <c r="L1073" s="24">
        <v>116268666.96969186</v>
      </c>
      <c r="M1073" s="24">
        <v>218380275</v>
      </c>
      <c r="N1073" s="25">
        <v>53.2413776701</v>
      </c>
    </row>
    <row r="1074" spans="2:14" x14ac:dyDescent="0.25">
      <c r="B1074" s="22" t="s">
        <v>132</v>
      </c>
      <c r="C1074" s="1" t="s">
        <v>175</v>
      </c>
      <c r="D1074" s="1" t="s">
        <v>229</v>
      </c>
      <c r="E1074" s="1" t="s">
        <v>134</v>
      </c>
      <c r="F1074" s="1" t="s">
        <v>135</v>
      </c>
      <c r="G1074" s="23">
        <v>43749.673148148147</v>
      </c>
      <c r="H1074" s="23">
        <v>46262</v>
      </c>
      <c r="I1074" s="1" t="s">
        <v>136</v>
      </c>
      <c r="J1074" s="24">
        <v>79756275</v>
      </c>
      <c r="K1074" s="24">
        <v>42281553</v>
      </c>
      <c r="L1074" s="24">
        <v>42463283.655556336</v>
      </c>
      <c r="M1074" s="24">
        <v>79756275</v>
      </c>
      <c r="N1074" s="25">
        <v>53.241307540400001</v>
      </c>
    </row>
    <row r="1075" spans="2:14" x14ac:dyDescent="0.25">
      <c r="B1075" s="22" t="s">
        <v>132</v>
      </c>
      <c r="C1075" s="1" t="s">
        <v>175</v>
      </c>
      <c r="D1075" s="1" t="s">
        <v>229</v>
      </c>
      <c r="E1075" s="1" t="s">
        <v>134</v>
      </c>
      <c r="F1075" s="1" t="s">
        <v>135</v>
      </c>
      <c r="G1075" s="23">
        <v>43754.643125000002</v>
      </c>
      <c r="H1075" s="23">
        <v>45309</v>
      </c>
      <c r="I1075" s="1" t="s">
        <v>136</v>
      </c>
      <c r="J1075" s="24">
        <v>90555068</v>
      </c>
      <c r="K1075" s="24">
        <v>57750960</v>
      </c>
      <c r="L1075" s="24">
        <v>57514329.630776472</v>
      </c>
      <c r="M1075" s="24">
        <v>90555068</v>
      </c>
      <c r="N1075" s="25">
        <v>63.513098605099998</v>
      </c>
    </row>
    <row r="1076" spans="2:14" x14ac:dyDescent="0.25">
      <c r="B1076" s="22" t="s">
        <v>132</v>
      </c>
      <c r="C1076" s="1" t="s">
        <v>175</v>
      </c>
      <c r="D1076" s="1" t="s">
        <v>229</v>
      </c>
      <c r="E1076" s="1" t="s">
        <v>134</v>
      </c>
      <c r="F1076" s="1" t="s">
        <v>135</v>
      </c>
      <c r="G1076" s="23">
        <v>43770.59311342593</v>
      </c>
      <c r="H1076" s="23">
        <v>45309</v>
      </c>
      <c r="I1076" s="1" t="s">
        <v>136</v>
      </c>
      <c r="J1076" s="24">
        <v>1177583844</v>
      </c>
      <c r="K1076" s="24">
        <v>746013087</v>
      </c>
      <c r="L1076" s="24">
        <v>764049148.30483055</v>
      </c>
      <c r="M1076" s="24">
        <v>1177583844</v>
      </c>
      <c r="N1076" s="25">
        <v>64.882781145300001</v>
      </c>
    </row>
    <row r="1077" spans="2:14" x14ac:dyDescent="0.25">
      <c r="B1077" s="22" t="s">
        <v>132</v>
      </c>
      <c r="C1077" s="1" t="s">
        <v>175</v>
      </c>
      <c r="D1077" s="1" t="s">
        <v>229</v>
      </c>
      <c r="E1077" s="1" t="s">
        <v>134</v>
      </c>
      <c r="F1077" s="1" t="s">
        <v>135</v>
      </c>
      <c r="G1077" s="23">
        <v>43770.595891203702</v>
      </c>
      <c r="H1077" s="23">
        <v>45911</v>
      </c>
      <c r="I1077" s="1" t="s">
        <v>136</v>
      </c>
      <c r="J1077" s="24">
        <v>1837698640</v>
      </c>
      <c r="K1077" s="24">
        <v>1025355447</v>
      </c>
      <c r="L1077" s="24">
        <v>1011083348.100559</v>
      </c>
      <c r="M1077" s="24">
        <v>1837698640</v>
      </c>
      <c r="N1077" s="25">
        <v>55.018996373699999</v>
      </c>
    </row>
    <row r="1078" spans="2:14" x14ac:dyDescent="0.25">
      <c r="B1078" s="22" t="s">
        <v>132</v>
      </c>
      <c r="C1078" s="1" t="s">
        <v>175</v>
      </c>
      <c r="D1078" s="1" t="s">
        <v>229</v>
      </c>
      <c r="E1078" s="1" t="s">
        <v>134</v>
      </c>
      <c r="F1078" s="1" t="s">
        <v>135</v>
      </c>
      <c r="G1078" s="23">
        <v>43775.568009259252</v>
      </c>
      <c r="H1078" s="23">
        <v>46262</v>
      </c>
      <c r="I1078" s="1" t="s">
        <v>136</v>
      </c>
      <c r="J1078" s="24">
        <v>200119298</v>
      </c>
      <c r="K1078" s="24">
        <v>106968520</v>
      </c>
      <c r="L1078" s="24">
        <v>107457071.62598082</v>
      </c>
      <c r="M1078" s="24">
        <v>200119298</v>
      </c>
      <c r="N1078" s="25">
        <v>53.696506383900001</v>
      </c>
    </row>
    <row r="1079" spans="2:14" x14ac:dyDescent="0.25">
      <c r="B1079" s="22" t="s">
        <v>132</v>
      </c>
      <c r="C1079" s="1" t="s">
        <v>175</v>
      </c>
      <c r="D1079" s="1" t="s">
        <v>229</v>
      </c>
      <c r="E1079" s="1" t="s">
        <v>134</v>
      </c>
      <c r="F1079" s="1" t="s">
        <v>135</v>
      </c>
      <c r="G1079" s="23">
        <v>43776.568136574067</v>
      </c>
      <c r="H1079" s="23">
        <v>46262</v>
      </c>
      <c r="I1079" s="1" t="s">
        <v>136</v>
      </c>
      <c r="J1079" s="24">
        <v>94395899</v>
      </c>
      <c r="K1079" s="24">
        <v>50499651</v>
      </c>
      <c r="L1079" s="24">
        <v>50703430.069080815</v>
      </c>
      <c r="M1079" s="24">
        <v>94395899</v>
      </c>
      <c r="N1079" s="25">
        <v>53.713594135100003</v>
      </c>
    </row>
    <row r="1080" spans="2:14" x14ac:dyDescent="0.25">
      <c r="B1080" s="22" t="s">
        <v>132</v>
      </c>
      <c r="C1080" s="1" t="s">
        <v>175</v>
      </c>
      <c r="D1080" s="1" t="s">
        <v>229</v>
      </c>
      <c r="E1080" s="1" t="s">
        <v>134</v>
      </c>
      <c r="F1080" s="1" t="s">
        <v>135</v>
      </c>
      <c r="G1080" s="23">
        <v>43777.641828703709</v>
      </c>
      <c r="H1080" s="23">
        <v>46262</v>
      </c>
      <c r="I1080" s="1" t="s">
        <v>136</v>
      </c>
      <c r="J1080" s="24">
        <v>377583552</v>
      </c>
      <c r="K1080" s="24">
        <v>202069863</v>
      </c>
      <c r="L1080" s="24">
        <v>202814076.30200666</v>
      </c>
      <c r="M1080" s="24">
        <v>377583552</v>
      </c>
      <c r="N1080" s="25">
        <v>53.713694685</v>
      </c>
    </row>
    <row r="1081" spans="2:14" x14ac:dyDescent="0.25">
      <c r="B1081" s="22" t="s">
        <v>132</v>
      </c>
      <c r="C1081" s="1" t="s">
        <v>175</v>
      </c>
      <c r="D1081" s="1" t="s">
        <v>229</v>
      </c>
      <c r="E1081" s="1" t="s">
        <v>134</v>
      </c>
      <c r="F1081" s="1" t="s">
        <v>135</v>
      </c>
      <c r="G1081" s="23">
        <v>43817.659502314818</v>
      </c>
      <c r="H1081" s="23">
        <v>45726</v>
      </c>
      <c r="I1081" s="1" t="s">
        <v>136</v>
      </c>
      <c r="J1081" s="24">
        <v>110193976</v>
      </c>
      <c r="K1081" s="24">
        <v>65448766</v>
      </c>
      <c r="L1081" s="24">
        <v>65342766.674772456</v>
      </c>
      <c r="M1081" s="24">
        <v>110193976</v>
      </c>
      <c r="N1081" s="25">
        <v>59.297948079100003</v>
      </c>
    </row>
    <row r="1082" spans="2:14" x14ac:dyDescent="0.25">
      <c r="B1082" s="22" t="s">
        <v>132</v>
      </c>
      <c r="C1082" s="1" t="s">
        <v>175</v>
      </c>
      <c r="D1082" s="1" t="s">
        <v>229</v>
      </c>
      <c r="E1082" s="1" t="s">
        <v>134</v>
      </c>
      <c r="F1082" s="1" t="s">
        <v>135</v>
      </c>
      <c r="G1082" s="23">
        <v>43889.566631944443</v>
      </c>
      <c r="H1082" s="23">
        <v>46366</v>
      </c>
      <c r="I1082" s="1" t="s">
        <v>136</v>
      </c>
      <c r="J1082" s="24">
        <v>377939706</v>
      </c>
      <c r="K1082" s="24">
        <v>206055887</v>
      </c>
      <c r="L1082" s="24">
        <v>205170446.91908777</v>
      </c>
      <c r="M1082" s="24">
        <v>377939706</v>
      </c>
      <c r="N1082" s="25">
        <v>54.286555146700003</v>
      </c>
    </row>
    <row r="1083" spans="2:14" x14ac:dyDescent="0.25">
      <c r="B1083" s="22" t="s">
        <v>132</v>
      </c>
      <c r="C1083" s="1" t="s">
        <v>175</v>
      </c>
      <c r="D1083" s="1" t="s">
        <v>229</v>
      </c>
      <c r="E1083" s="1" t="s">
        <v>134</v>
      </c>
      <c r="F1083" s="1" t="s">
        <v>135</v>
      </c>
      <c r="G1083" s="23">
        <v>43896.456817129627</v>
      </c>
      <c r="H1083" s="23">
        <v>46366</v>
      </c>
      <c r="I1083" s="1" t="s">
        <v>136</v>
      </c>
      <c r="J1083" s="24">
        <v>85036436</v>
      </c>
      <c r="K1083" s="24">
        <v>46474769</v>
      </c>
      <c r="L1083" s="24">
        <v>46164360.938731886</v>
      </c>
      <c r="M1083" s="24">
        <v>85036436</v>
      </c>
      <c r="N1083" s="25">
        <v>54.287741949500003</v>
      </c>
    </row>
    <row r="1084" spans="2:14" x14ac:dyDescent="0.25">
      <c r="B1084" s="22" t="s">
        <v>132</v>
      </c>
      <c r="C1084" s="1" t="s">
        <v>175</v>
      </c>
      <c r="D1084" s="1" t="s">
        <v>229</v>
      </c>
      <c r="E1084" s="1" t="s">
        <v>134</v>
      </c>
      <c r="F1084" s="1" t="s">
        <v>135</v>
      </c>
      <c r="G1084" s="23">
        <v>43896.702928240738</v>
      </c>
      <c r="H1084" s="23">
        <v>46037</v>
      </c>
      <c r="I1084" s="1" t="s">
        <v>136</v>
      </c>
      <c r="J1084" s="24">
        <v>658901360</v>
      </c>
      <c r="K1084" s="24">
        <v>356026202</v>
      </c>
      <c r="L1084" s="24">
        <v>360146441.74062955</v>
      </c>
      <c r="M1084" s="24">
        <v>658901360</v>
      </c>
      <c r="N1084" s="25">
        <v>54.658627770999999</v>
      </c>
    </row>
    <row r="1085" spans="2:14" x14ac:dyDescent="0.25">
      <c r="B1085" s="22" t="s">
        <v>132</v>
      </c>
      <c r="C1085" s="1" t="s">
        <v>175</v>
      </c>
      <c r="D1085" s="1" t="s">
        <v>229</v>
      </c>
      <c r="E1085" s="1" t="s">
        <v>134</v>
      </c>
      <c r="F1085" s="1" t="s">
        <v>135</v>
      </c>
      <c r="G1085" s="23">
        <v>43913.561249999999</v>
      </c>
      <c r="H1085" s="23">
        <v>46262</v>
      </c>
      <c r="I1085" s="1" t="s">
        <v>136</v>
      </c>
      <c r="J1085" s="24">
        <v>73707388</v>
      </c>
      <c r="K1085" s="24">
        <v>40242191</v>
      </c>
      <c r="L1085" s="24">
        <v>40370022.710805766</v>
      </c>
      <c r="M1085" s="24">
        <v>73707388</v>
      </c>
      <c r="N1085" s="25">
        <v>54.770659775399999</v>
      </c>
    </row>
    <row r="1086" spans="2:14" x14ac:dyDescent="0.25">
      <c r="B1086" s="22" t="s">
        <v>132</v>
      </c>
      <c r="C1086" s="1" t="s">
        <v>175</v>
      </c>
      <c r="D1086" s="1" t="s">
        <v>229</v>
      </c>
      <c r="E1086" s="1" t="s">
        <v>134</v>
      </c>
      <c r="F1086" s="1" t="s">
        <v>135</v>
      </c>
      <c r="G1086" s="23">
        <v>43914.563067129631</v>
      </c>
      <c r="H1086" s="23">
        <v>46366</v>
      </c>
      <c r="I1086" s="1" t="s">
        <v>136</v>
      </c>
      <c r="J1086" s="24">
        <v>328765072</v>
      </c>
      <c r="K1086" s="24">
        <v>183984933</v>
      </c>
      <c r="L1086" s="24">
        <v>182291951.02570018</v>
      </c>
      <c r="M1086" s="24">
        <v>328765072</v>
      </c>
      <c r="N1086" s="25">
        <v>55.447481058999998</v>
      </c>
    </row>
    <row r="1087" spans="2:14" x14ac:dyDescent="0.25">
      <c r="B1087" s="22" t="s">
        <v>132</v>
      </c>
      <c r="C1087" s="1" t="s">
        <v>175</v>
      </c>
      <c r="D1087" s="1" t="s">
        <v>229</v>
      </c>
      <c r="E1087" s="1" t="s">
        <v>134</v>
      </c>
      <c r="F1087" s="1" t="s">
        <v>135</v>
      </c>
      <c r="G1087" s="23">
        <v>43941.613472222227</v>
      </c>
      <c r="H1087" s="23">
        <v>46037</v>
      </c>
      <c r="I1087" s="1" t="s">
        <v>136</v>
      </c>
      <c r="J1087" s="24">
        <v>26356064</v>
      </c>
      <c r="K1087" s="24">
        <v>14497862</v>
      </c>
      <c r="L1087" s="24">
        <v>14405989.646129079</v>
      </c>
      <c r="M1087" s="24">
        <v>26356064</v>
      </c>
      <c r="N1087" s="25">
        <v>54.659108606399997</v>
      </c>
    </row>
    <row r="1088" spans="2:14" x14ac:dyDescent="0.25">
      <c r="B1088" s="22" t="s">
        <v>132</v>
      </c>
      <c r="C1088" s="1" t="s">
        <v>175</v>
      </c>
      <c r="D1088" s="1" t="s">
        <v>229</v>
      </c>
      <c r="E1088" s="1" t="s">
        <v>134</v>
      </c>
      <c r="F1088" s="1" t="s">
        <v>135</v>
      </c>
      <c r="G1088" s="23">
        <v>43957.501157407409</v>
      </c>
      <c r="H1088" s="23">
        <v>46252</v>
      </c>
      <c r="I1088" s="1" t="s">
        <v>136</v>
      </c>
      <c r="J1088" s="24">
        <v>254884353</v>
      </c>
      <c r="K1088" s="24">
        <v>141453692</v>
      </c>
      <c r="L1088" s="24">
        <v>140923551.58778825</v>
      </c>
      <c r="M1088" s="24">
        <v>254884353</v>
      </c>
      <c r="N1088" s="25">
        <v>55.289212511099997</v>
      </c>
    </row>
    <row r="1089" spans="2:14" x14ac:dyDescent="0.25">
      <c r="B1089" s="22" t="s">
        <v>132</v>
      </c>
      <c r="C1089" s="1" t="s">
        <v>175</v>
      </c>
      <c r="D1089" s="1" t="s">
        <v>229</v>
      </c>
      <c r="E1089" s="1" t="s">
        <v>134</v>
      </c>
      <c r="F1089" s="1" t="s">
        <v>135</v>
      </c>
      <c r="G1089" s="23">
        <v>43958.533449074072</v>
      </c>
      <c r="H1089" s="23">
        <v>46252</v>
      </c>
      <c r="I1089" s="1" t="s">
        <v>136</v>
      </c>
      <c r="J1089" s="24">
        <v>109236187</v>
      </c>
      <c r="K1089" s="24">
        <v>60644381</v>
      </c>
      <c r="L1089" s="24">
        <v>60395938.557615153</v>
      </c>
      <c r="M1089" s="24">
        <v>109236187</v>
      </c>
      <c r="N1089" s="25">
        <v>55.289314114900002</v>
      </c>
    </row>
    <row r="1090" spans="2:14" x14ac:dyDescent="0.25">
      <c r="B1090" s="22" t="s">
        <v>132</v>
      </c>
      <c r="C1090" s="1" t="s">
        <v>175</v>
      </c>
      <c r="D1090" s="1" t="s">
        <v>229</v>
      </c>
      <c r="E1090" s="1" t="s">
        <v>134</v>
      </c>
      <c r="F1090" s="1" t="s">
        <v>135</v>
      </c>
      <c r="G1090" s="23">
        <v>43959.452048611107</v>
      </c>
      <c r="H1090" s="23">
        <v>46037</v>
      </c>
      <c r="I1090" s="1" t="s">
        <v>136</v>
      </c>
      <c r="J1090" s="24">
        <v>184580131</v>
      </c>
      <c r="K1090" s="24">
        <v>100606167</v>
      </c>
      <c r="L1090" s="24">
        <v>102904361.43184105</v>
      </c>
      <c r="M1090" s="24">
        <v>184580131</v>
      </c>
      <c r="N1090" s="25">
        <v>55.750508396699999</v>
      </c>
    </row>
    <row r="1091" spans="2:14" x14ac:dyDescent="0.25">
      <c r="B1091" s="22" t="s">
        <v>132</v>
      </c>
      <c r="C1091" s="1" t="s">
        <v>175</v>
      </c>
      <c r="D1091" s="1" t="s">
        <v>229</v>
      </c>
      <c r="E1091" s="1" t="s">
        <v>134</v>
      </c>
      <c r="F1091" s="1" t="s">
        <v>135</v>
      </c>
      <c r="G1091" s="23">
        <v>44021.51871527778</v>
      </c>
      <c r="H1091" s="23">
        <v>45840</v>
      </c>
      <c r="I1091" s="1" t="s">
        <v>136</v>
      </c>
      <c r="J1091" s="24">
        <v>615387500</v>
      </c>
      <c r="K1091" s="24">
        <v>365275000</v>
      </c>
      <c r="L1091" s="24">
        <v>377231915.19571334</v>
      </c>
      <c r="M1091" s="24">
        <v>615387500</v>
      </c>
      <c r="N1091" s="25">
        <v>61.299898876</v>
      </c>
    </row>
    <row r="1092" spans="2:14" x14ac:dyDescent="0.25">
      <c r="B1092" s="22" t="s">
        <v>132</v>
      </c>
      <c r="C1092" s="1" t="s">
        <v>175</v>
      </c>
      <c r="D1092" s="1" t="s">
        <v>229</v>
      </c>
      <c r="E1092" s="1" t="s">
        <v>134</v>
      </c>
      <c r="F1092" s="1" t="s">
        <v>135</v>
      </c>
      <c r="G1092" s="23">
        <v>44022.523634259254</v>
      </c>
      <c r="H1092" s="23">
        <v>45840</v>
      </c>
      <c r="I1092" s="1" t="s">
        <v>136</v>
      </c>
      <c r="J1092" s="24">
        <v>202319184</v>
      </c>
      <c r="K1092" s="24">
        <v>120135615</v>
      </c>
      <c r="L1092" s="24">
        <v>124021874.34931962</v>
      </c>
      <c r="M1092" s="24">
        <v>202319184</v>
      </c>
      <c r="N1092" s="25">
        <v>61.300106048899998</v>
      </c>
    </row>
    <row r="1093" spans="2:14" x14ac:dyDescent="0.25">
      <c r="B1093" s="22" t="s">
        <v>132</v>
      </c>
      <c r="C1093" s="1" t="s">
        <v>175</v>
      </c>
      <c r="D1093" s="1" t="s">
        <v>229</v>
      </c>
      <c r="E1093" s="1" t="s">
        <v>134</v>
      </c>
      <c r="F1093" s="1" t="s">
        <v>135</v>
      </c>
      <c r="G1093" s="23">
        <v>44025.53769675926</v>
      </c>
      <c r="H1093" s="23">
        <v>45840</v>
      </c>
      <c r="I1093" s="1" t="s">
        <v>136</v>
      </c>
      <c r="J1093" s="24">
        <v>252898969</v>
      </c>
      <c r="K1093" s="24">
        <v>150339040</v>
      </c>
      <c r="L1093" s="24">
        <v>155028844.32255295</v>
      </c>
      <c r="M1093" s="24">
        <v>252898969</v>
      </c>
      <c r="N1093" s="25">
        <v>61.300702385400001</v>
      </c>
    </row>
    <row r="1094" spans="2:14" x14ac:dyDescent="0.25">
      <c r="B1094" s="22" t="s">
        <v>132</v>
      </c>
      <c r="C1094" s="1" t="s">
        <v>175</v>
      </c>
      <c r="D1094" s="1" t="s">
        <v>229</v>
      </c>
      <c r="E1094" s="1" t="s">
        <v>134</v>
      </c>
      <c r="F1094" s="1" t="s">
        <v>135</v>
      </c>
      <c r="G1094" s="23">
        <v>44026.534641203703</v>
      </c>
      <c r="H1094" s="23">
        <v>45840</v>
      </c>
      <c r="I1094" s="1" t="s">
        <v>136</v>
      </c>
      <c r="J1094" s="24">
        <v>252898969</v>
      </c>
      <c r="K1094" s="24">
        <v>150395550</v>
      </c>
      <c r="L1094" s="24">
        <v>155029323.01439112</v>
      </c>
      <c r="M1094" s="24">
        <v>252898969</v>
      </c>
      <c r="N1094" s="25">
        <v>61.3008916673</v>
      </c>
    </row>
    <row r="1095" spans="2:14" x14ac:dyDescent="0.25">
      <c r="B1095" s="22" t="s">
        <v>132</v>
      </c>
      <c r="C1095" s="1" t="s">
        <v>175</v>
      </c>
      <c r="D1095" s="1" t="s">
        <v>229</v>
      </c>
      <c r="E1095" s="1" t="s">
        <v>134</v>
      </c>
      <c r="F1095" s="1" t="s">
        <v>135</v>
      </c>
      <c r="G1095" s="23">
        <v>44027.539097222223</v>
      </c>
      <c r="H1095" s="23">
        <v>45840</v>
      </c>
      <c r="I1095" s="1" t="s">
        <v>136</v>
      </c>
      <c r="J1095" s="24">
        <v>84299657</v>
      </c>
      <c r="K1095" s="24">
        <v>50150687</v>
      </c>
      <c r="L1095" s="24">
        <v>51676596.941326126</v>
      </c>
      <c r="M1095" s="24">
        <v>84299657</v>
      </c>
      <c r="N1095" s="25">
        <v>61.301076161300003</v>
      </c>
    </row>
    <row r="1096" spans="2:14" x14ac:dyDescent="0.25">
      <c r="B1096" s="22" t="s">
        <v>132</v>
      </c>
      <c r="C1096" s="1" t="s">
        <v>175</v>
      </c>
      <c r="D1096" s="1" t="s">
        <v>229</v>
      </c>
      <c r="E1096" s="1" t="s">
        <v>134</v>
      </c>
      <c r="F1096" s="1" t="s">
        <v>135</v>
      </c>
      <c r="G1096" s="23">
        <v>44082.497557870374</v>
      </c>
      <c r="H1096" s="23">
        <v>46009</v>
      </c>
      <c r="I1096" s="1" t="s">
        <v>136</v>
      </c>
      <c r="J1096" s="24">
        <v>2099756708</v>
      </c>
      <c r="K1096" s="24">
        <v>1222311783</v>
      </c>
      <c r="L1096" s="24">
        <v>1234224763.514231</v>
      </c>
      <c r="M1096" s="24">
        <v>2099756708</v>
      </c>
      <c r="N1096" s="25">
        <v>58.779417577799997</v>
      </c>
    </row>
    <row r="1097" spans="2:14" x14ac:dyDescent="0.25">
      <c r="B1097" s="22" t="s">
        <v>132</v>
      </c>
      <c r="C1097" s="1" t="s">
        <v>175</v>
      </c>
      <c r="D1097" s="1" t="s">
        <v>229</v>
      </c>
      <c r="E1097" s="1" t="s">
        <v>134</v>
      </c>
      <c r="F1097" s="1" t="s">
        <v>135</v>
      </c>
      <c r="G1097" s="23">
        <v>44084.493981481486</v>
      </c>
      <c r="H1097" s="23">
        <v>46009</v>
      </c>
      <c r="I1097" s="1" t="s">
        <v>136</v>
      </c>
      <c r="J1097" s="24">
        <v>4024533698</v>
      </c>
      <c r="K1097" s="24">
        <v>2344509728</v>
      </c>
      <c r="L1097" s="24">
        <v>2365595590.7463312</v>
      </c>
      <c r="M1097" s="24">
        <v>4024533698</v>
      </c>
      <c r="N1097" s="25">
        <v>58.779370934900001</v>
      </c>
    </row>
    <row r="1098" spans="2:14" x14ac:dyDescent="0.25">
      <c r="B1098" s="22" t="s">
        <v>132</v>
      </c>
      <c r="C1098" s="1" t="s">
        <v>175</v>
      </c>
      <c r="D1098" s="1" t="s">
        <v>229</v>
      </c>
      <c r="E1098" s="1" t="s">
        <v>134</v>
      </c>
      <c r="F1098" s="1" t="s">
        <v>135</v>
      </c>
      <c r="G1098" s="23">
        <v>44105.508113425931</v>
      </c>
      <c r="H1098" s="23">
        <v>46009</v>
      </c>
      <c r="I1098" s="1" t="s">
        <v>136</v>
      </c>
      <c r="J1098" s="24">
        <v>174979729</v>
      </c>
      <c r="K1098" s="24">
        <v>103194101</v>
      </c>
      <c r="L1098" s="24">
        <v>103150517.37091088</v>
      </c>
      <c r="M1098" s="24">
        <v>174979729</v>
      </c>
      <c r="N1098" s="25">
        <v>58.949981212300003</v>
      </c>
    </row>
    <row r="1099" spans="2:14" x14ac:dyDescent="0.25">
      <c r="B1099" s="22" t="s">
        <v>132</v>
      </c>
      <c r="C1099" s="1" t="s">
        <v>175</v>
      </c>
      <c r="D1099" s="1" t="s">
        <v>229</v>
      </c>
      <c r="E1099" s="1" t="s">
        <v>134</v>
      </c>
      <c r="F1099" s="1" t="s">
        <v>135</v>
      </c>
      <c r="G1099" s="23">
        <v>44106.479490740749</v>
      </c>
      <c r="H1099" s="23">
        <v>46009</v>
      </c>
      <c r="I1099" s="1" t="s">
        <v>136</v>
      </c>
      <c r="J1099" s="24">
        <v>2974655342</v>
      </c>
      <c r="K1099" s="24">
        <v>1747090001</v>
      </c>
      <c r="L1099" s="24">
        <v>1748426605.8312602</v>
      </c>
      <c r="M1099" s="24">
        <v>2974655342</v>
      </c>
      <c r="N1099" s="25">
        <v>58.777451664600001</v>
      </c>
    </row>
    <row r="1100" spans="2:14" x14ac:dyDescent="0.25">
      <c r="B1100" s="22" t="s">
        <v>132</v>
      </c>
      <c r="C1100" s="1" t="s">
        <v>175</v>
      </c>
      <c r="D1100" s="1" t="s">
        <v>229</v>
      </c>
      <c r="E1100" s="1" t="s">
        <v>134</v>
      </c>
      <c r="F1100" s="1" t="s">
        <v>135</v>
      </c>
      <c r="G1100" s="23">
        <v>44117.515416666669</v>
      </c>
      <c r="H1100" s="23">
        <v>46009</v>
      </c>
      <c r="I1100" s="1" t="s">
        <v>136</v>
      </c>
      <c r="J1100" s="24">
        <v>349959448</v>
      </c>
      <c r="K1100" s="24">
        <v>206374793</v>
      </c>
      <c r="L1100" s="24">
        <v>205690443.71604607</v>
      </c>
      <c r="M1100" s="24">
        <v>349959448</v>
      </c>
      <c r="N1100" s="25">
        <v>58.775508102899998</v>
      </c>
    </row>
    <row r="1101" spans="2:14" x14ac:dyDescent="0.25">
      <c r="B1101" s="22" t="s">
        <v>132</v>
      </c>
      <c r="C1101" s="1" t="s">
        <v>175</v>
      </c>
      <c r="D1101" s="1" t="s">
        <v>229</v>
      </c>
      <c r="E1101" s="1" t="s">
        <v>134</v>
      </c>
      <c r="F1101" s="1" t="s">
        <v>135</v>
      </c>
      <c r="G1101" s="23">
        <v>44125.480104166665</v>
      </c>
      <c r="H1101" s="23">
        <v>46009</v>
      </c>
      <c r="I1101" s="1" t="s">
        <v>136</v>
      </c>
      <c r="J1101" s="24">
        <v>1200421371</v>
      </c>
      <c r="K1101" s="24">
        <v>700000002</v>
      </c>
      <c r="L1101" s="24">
        <v>719894089.34859252</v>
      </c>
      <c r="M1101" s="24">
        <v>1200421371</v>
      </c>
      <c r="N1101" s="25">
        <v>59.9701160559</v>
      </c>
    </row>
    <row r="1102" spans="2:14" x14ac:dyDescent="0.25">
      <c r="B1102" s="22" t="s">
        <v>132</v>
      </c>
      <c r="C1102" s="1" t="s">
        <v>175</v>
      </c>
      <c r="D1102" s="1" t="s">
        <v>229</v>
      </c>
      <c r="E1102" s="1" t="s">
        <v>134</v>
      </c>
      <c r="F1102" s="1" t="s">
        <v>135</v>
      </c>
      <c r="G1102" s="23">
        <v>44144.628333333334</v>
      </c>
      <c r="H1102" s="23">
        <v>45183</v>
      </c>
      <c r="I1102" s="1" t="s">
        <v>136</v>
      </c>
      <c r="J1102" s="24">
        <v>55557256</v>
      </c>
      <c r="K1102" s="24">
        <v>40755068</v>
      </c>
      <c r="L1102" s="24">
        <v>40226380.187350899</v>
      </c>
      <c r="M1102" s="24">
        <v>55557256</v>
      </c>
      <c r="N1102" s="25">
        <v>72.405268156800005</v>
      </c>
    </row>
    <row r="1103" spans="2:14" x14ac:dyDescent="0.25">
      <c r="B1103" s="22" t="s">
        <v>132</v>
      </c>
      <c r="C1103" s="1" t="s">
        <v>175</v>
      </c>
      <c r="D1103" s="1" t="s">
        <v>229</v>
      </c>
      <c r="E1103" s="1" t="s">
        <v>134</v>
      </c>
      <c r="F1103" s="1" t="s">
        <v>135</v>
      </c>
      <c r="G1103" s="23">
        <v>44246.538831018523</v>
      </c>
      <c r="H1103" s="23">
        <v>45840</v>
      </c>
      <c r="I1103" s="1" t="s">
        <v>136</v>
      </c>
      <c r="J1103" s="24">
        <v>404452048</v>
      </c>
      <c r="K1103" s="24">
        <v>296762315</v>
      </c>
      <c r="L1103" s="24">
        <v>284715696.41842622</v>
      </c>
      <c r="M1103" s="24">
        <v>404452048</v>
      </c>
      <c r="N1103" s="25">
        <v>70.395414691599996</v>
      </c>
    </row>
    <row r="1104" spans="2:14" x14ac:dyDescent="0.25">
      <c r="B1104" s="22" t="s">
        <v>132</v>
      </c>
      <c r="C1104" s="1" t="s">
        <v>175</v>
      </c>
      <c r="D1104" s="1" t="s">
        <v>229</v>
      </c>
      <c r="E1104" s="1" t="s">
        <v>134</v>
      </c>
      <c r="F1104" s="1" t="s">
        <v>135</v>
      </c>
      <c r="G1104" s="23">
        <v>44250.554236111107</v>
      </c>
      <c r="H1104" s="23">
        <v>46262</v>
      </c>
      <c r="I1104" s="1" t="s">
        <v>136</v>
      </c>
      <c r="J1104" s="24">
        <v>86043842</v>
      </c>
      <c r="K1104" s="24">
        <v>53163698</v>
      </c>
      <c r="L1104" s="24">
        <v>52621503.999332279</v>
      </c>
      <c r="M1104" s="24">
        <v>86043842</v>
      </c>
      <c r="N1104" s="25">
        <v>61.156618272999999</v>
      </c>
    </row>
    <row r="1105" spans="2:14" x14ac:dyDescent="0.25">
      <c r="B1105" s="22" t="s">
        <v>132</v>
      </c>
      <c r="C1105" s="1" t="s">
        <v>175</v>
      </c>
      <c r="D1105" s="1" t="s">
        <v>229</v>
      </c>
      <c r="E1105" s="1" t="s">
        <v>134</v>
      </c>
      <c r="F1105" s="1" t="s">
        <v>135</v>
      </c>
      <c r="G1105" s="23">
        <v>44250.56346064814</v>
      </c>
      <c r="H1105" s="23">
        <v>46366</v>
      </c>
      <c r="I1105" s="1" t="s">
        <v>136</v>
      </c>
      <c r="J1105" s="24">
        <v>73922294</v>
      </c>
      <c r="K1105" s="24">
        <v>44789263</v>
      </c>
      <c r="L1105" s="24">
        <v>44323425.565615155</v>
      </c>
      <c r="M1105" s="24">
        <v>73922294</v>
      </c>
      <c r="N1105" s="25">
        <v>59.959483353700001</v>
      </c>
    </row>
    <row r="1106" spans="2:14" x14ac:dyDescent="0.25">
      <c r="B1106" s="22" t="s">
        <v>132</v>
      </c>
      <c r="C1106" s="1" t="s">
        <v>175</v>
      </c>
      <c r="D1106" s="1" t="s">
        <v>229</v>
      </c>
      <c r="E1106" s="1" t="s">
        <v>134</v>
      </c>
      <c r="F1106" s="1" t="s">
        <v>135</v>
      </c>
      <c r="G1106" s="23">
        <v>44250.586585648154</v>
      </c>
      <c r="H1106" s="23">
        <v>46252</v>
      </c>
      <c r="I1106" s="1" t="s">
        <v>136</v>
      </c>
      <c r="J1106" s="24">
        <v>385476359</v>
      </c>
      <c r="K1106" s="24">
        <v>238859177</v>
      </c>
      <c r="L1106" s="24">
        <v>233963452.97107613</v>
      </c>
      <c r="M1106" s="24">
        <v>385476359</v>
      </c>
      <c r="N1106" s="25">
        <v>60.694630814200003</v>
      </c>
    </row>
    <row r="1107" spans="2:14" x14ac:dyDescent="0.25">
      <c r="B1107" s="22" t="s">
        <v>132</v>
      </c>
      <c r="C1107" s="1" t="s">
        <v>175</v>
      </c>
      <c r="D1107" s="1" t="s">
        <v>229</v>
      </c>
      <c r="E1107" s="1" t="s">
        <v>134</v>
      </c>
      <c r="F1107" s="1" t="s">
        <v>135</v>
      </c>
      <c r="G1107" s="23">
        <v>44266.598171296297</v>
      </c>
      <c r="H1107" s="23">
        <v>46366</v>
      </c>
      <c r="I1107" s="1" t="s">
        <v>136</v>
      </c>
      <c r="J1107" s="24">
        <v>4634886277</v>
      </c>
      <c r="K1107" s="24">
        <v>2811831504</v>
      </c>
      <c r="L1107" s="24">
        <v>2797211421.6110959</v>
      </c>
      <c r="M1107" s="24">
        <v>4634886277</v>
      </c>
      <c r="N1107" s="25">
        <v>60.351241744399999</v>
      </c>
    </row>
    <row r="1108" spans="2:14" x14ac:dyDescent="0.25">
      <c r="B1108" s="22" t="s">
        <v>132</v>
      </c>
      <c r="C1108" s="1" t="s">
        <v>175</v>
      </c>
      <c r="D1108" s="1" t="s">
        <v>229</v>
      </c>
      <c r="E1108" s="1" t="s">
        <v>134</v>
      </c>
      <c r="F1108" s="1" t="s">
        <v>135</v>
      </c>
      <c r="G1108" s="23">
        <v>44273.625057870369</v>
      </c>
      <c r="H1108" s="23">
        <v>46262</v>
      </c>
      <c r="I1108" s="1" t="s">
        <v>136</v>
      </c>
      <c r="J1108" s="24">
        <v>970984319</v>
      </c>
      <c r="K1108" s="24">
        <v>602686905</v>
      </c>
      <c r="L1108" s="24">
        <v>598392301.71692073</v>
      </c>
      <c r="M1108" s="24">
        <v>970984319</v>
      </c>
      <c r="N1108" s="25">
        <v>61.627390886500002</v>
      </c>
    </row>
    <row r="1109" spans="2:14" x14ac:dyDescent="0.25">
      <c r="B1109" s="22" t="s">
        <v>132</v>
      </c>
      <c r="C1109" s="1" t="s">
        <v>175</v>
      </c>
      <c r="D1109" s="1" t="s">
        <v>229</v>
      </c>
      <c r="E1109" s="1" t="s">
        <v>134</v>
      </c>
      <c r="F1109" s="1" t="s">
        <v>135</v>
      </c>
      <c r="G1109" s="23">
        <v>44273.626516203702</v>
      </c>
      <c r="H1109" s="23">
        <v>46252</v>
      </c>
      <c r="I1109" s="1" t="s">
        <v>136</v>
      </c>
      <c r="J1109" s="24">
        <v>42736989</v>
      </c>
      <c r="K1109" s="24">
        <v>26615748</v>
      </c>
      <c r="L1109" s="24">
        <v>26148138.348274849</v>
      </c>
      <c r="M1109" s="24">
        <v>42736989</v>
      </c>
      <c r="N1109" s="25">
        <v>61.183857263</v>
      </c>
    </row>
    <row r="1110" spans="2:14" x14ac:dyDescent="0.25">
      <c r="B1110" s="22" t="s">
        <v>132</v>
      </c>
      <c r="C1110" s="1" t="s">
        <v>175</v>
      </c>
      <c r="D1110" s="1" t="s">
        <v>229</v>
      </c>
      <c r="E1110" s="1" t="s">
        <v>134</v>
      </c>
      <c r="F1110" s="1" t="s">
        <v>135</v>
      </c>
      <c r="G1110" s="23">
        <v>44277.649722222224</v>
      </c>
      <c r="H1110" s="23">
        <v>46366</v>
      </c>
      <c r="I1110" s="1" t="s">
        <v>136</v>
      </c>
      <c r="J1110" s="24">
        <v>87450707</v>
      </c>
      <c r="K1110" s="24">
        <v>53195892</v>
      </c>
      <c r="L1110" s="24">
        <v>52746189.16137518</v>
      </c>
      <c r="M1110" s="24">
        <v>87450707</v>
      </c>
      <c r="N1110" s="25">
        <v>60.3153376008</v>
      </c>
    </row>
    <row r="1111" spans="2:14" x14ac:dyDescent="0.25">
      <c r="B1111" s="22" t="s">
        <v>132</v>
      </c>
      <c r="C1111" s="1" t="s">
        <v>175</v>
      </c>
      <c r="D1111" s="1" t="s">
        <v>229</v>
      </c>
      <c r="E1111" s="1" t="s">
        <v>134</v>
      </c>
      <c r="F1111" s="1" t="s">
        <v>135</v>
      </c>
      <c r="G1111" s="23">
        <v>44279.547835648147</v>
      </c>
      <c r="H1111" s="23">
        <v>45726</v>
      </c>
      <c r="I1111" s="1" t="s">
        <v>136</v>
      </c>
      <c r="J1111" s="24">
        <v>232556493</v>
      </c>
      <c r="K1111" s="24">
        <v>162416096</v>
      </c>
      <c r="L1111" s="24">
        <v>158698534.78680909</v>
      </c>
      <c r="M1111" s="24">
        <v>232556493</v>
      </c>
      <c r="N1111" s="25">
        <v>68.240853110399996</v>
      </c>
    </row>
    <row r="1112" spans="2:14" x14ac:dyDescent="0.25">
      <c r="B1112" s="22" t="s">
        <v>132</v>
      </c>
      <c r="C1112" s="1" t="s">
        <v>175</v>
      </c>
      <c r="D1112" s="1" t="s">
        <v>229</v>
      </c>
      <c r="E1112" s="1" t="s">
        <v>134</v>
      </c>
      <c r="F1112" s="1" t="s">
        <v>135</v>
      </c>
      <c r="G1112" s="23">
        <v>44284.615729166668</v>
      </c>
      <c r="H1112" s="23">
        <v>45840</v>
      </c>
      <c r="I1112" s="1" t="s">
        <v>136</v>
      </c>
      <c r="J1112" s="24">
        <v>647123292</v>
      </c>
      <c r="K1112" s="24">
        <v>441257535</v>
      </c>
      <c r="L1112" s="24">
        <v>431871063.58673888</v>
      </c>
      <c r="M1112" s="24">
        <v>647123292</v>
      </c>
      <c r="N1112" s="25">
        <v>66.737060607399997</v>
      </c>
    </row>
    <row r="1113" spans="2:14" x14ac:dyDescent="0.25">
      <c r="B1113" s="22" t="s">
        <v>132</v>
      </c>
      <c r="C1113" s="1" t="s">
        <v>175</v>
      </c>
      <c r="D1113" s="1" t="s">
        <v>229</v>
      </c>
      <c r="E1113" s="1" t="s">
        <v>134</v>
      </c>
      <c r="F1113" s="1" t="s">
        <v>135</v>
      </c>
      <c r="G1113" s="23">
        <v>44340.540312500001</v>
      </c>
      <c r="H1113" s="23">
        <v>46009</v>
      </c>
      <c r="I1113" s="1" t="s">
        <v>136</v>
      </c>
      <c r="J1113" s="24">
        <v>296385534.24606001</v>
      </c>
      <c r="K1113" s="24">
        <v>195565930</v>
      </c>
      <c r="L1113" s="24">
        <v>194451357.80673373</v>
      </c>
      <c r="M1113" s="24">
        <v>296385534.24606001</v>
      </c>
      <c r="N1113" s="25">
        <v>65.607573696700001</v>
      </c>
    </row>
    <row r="1114" spans="2:14" x14ac:dyDescent="0.25">
      <c r="B1114" s="22" t="s">
        <v>132</v>
      </c>
      <c r="C1114" s="1" t="s">
        <v>175</v>
      </c>
      <c r="D1114" s="1" t="s">
        <v>229</v>
      </c>
      <c r="E1114" s="1" t="s">
        <v>134</v>
      </c>
      <c r="F1114" s="1" t="s">
        <v>135</v>
      </c>
      <c r="G1114" s="23">
        <v>44343.613009259265</v>
      </c>
      <c r="H1114" s="23">
        <v>46252</v>
      </c>
      <c r="I1114" s="1" t="s">
        <v>136</v>
      </c>
      <c r="J1114" s="24">
        <v>67481636</v>
      </c>
      <c r="K1114" s="24">
        <v>41965477</v>
      </c>
      <c r="L1114" s="24">
        <v>41343816.491026565</v>
      </c>
      <c r="M1114" s="24">
        <v>67481636</v>
      </c>
      <c r="N1114" s="25">
        <v>61.266766696399998</v>
      </c>
    </row>
    <row r="1115" spans="2:14" x14ac:dyDescent="0.25">
      <c r="B1115" s="22" t="s">
        <v>132</v>
      </c>
      <c r="C1115" s="1" t="s">
        <v>175</v>
      </c>
      <c r="D1115" s="1" t="s">
        <v>229</v>
      </c>
      <c r="E1115" s="1" t="s">
        <v>134</v>
      </c>
      <c r="F1115" s="1" t="s">
        <v>135</v>
      </c>
      <c r="G1115" s="23">
        <v>44357.641030092593</v>
      </c>
      <c r="H1115" s="23">
        <v>45124</v>
      </c>
      <c r="I1115" s="1" t="s">
        <v>136</v>
      </c>
      <c r="J1115" s="24">
        <v>32152228</v>
      </c>
      <c r="K1115" s="24">
        <v>25454110</v>
      </c>
      <c r="L1115" s="24">
        <v>25654024.1259</v>
      </c>
      <c r="M1115" s="24">
        <v>32152228</v>
      </c>
      <c r="N1115" s="25">
        <v>79.789257919899995</v>
      </c>
    </row>
    <row r="1116" spans="2:14" x14ac:dyDescent="0.25">
      <c r="B1116" s="22" t="s">
        <v>132</v>
      </c>
      <c r="C1116" s="1" t="s">
        <v>175</v>
      </c>
      <c r="D1116" s="1" t="s">
        <v>229</v>
      </c>
      <c r="E1116" s="1" t="s">
        <v>134</v>
      </c>
      <c r="F1116" s="1" t="s">
        <v>135</v>
      </c>
      <c r="G1116" s="23">
        <v>44357.653912037036</v>
      </c>
      <c r="H1116" s="23">
        <v>45726</v>
      </c>
      <c r="I1116" s="1" t="s">
        <v>136</v>
      </c>
      <c r="J1116" s="24">
        <v>98546229</v>
      </c>
      <c r="K1116" s="24">
        <v>68453234</v>
      </c>
      <c r="L1116" s="24">
        <v>67896124.113894448</v>
      </c>
      <c r="M1116" s="24">
        <v>98546229</v>
      </c>
      <c r="N1116" s="25">
        <v>68.897739470000005</v>
      </c>
    </row>
    <row r="1117" spans="2:14" x14ac:dyDescent="0.25">
      <c r="B1117" s="22" t="s">
        <v>132</v>
      </c>
      <c r="C1117" s="1" t="s">
        <v>175</v>
      </c>
      <c r="D1117" s="1" t="s">
        <v>229</v>
      </c>
      <c r="E1117" s="1" t="s">
        <v>134</v>
      </c>
      <c r="F1117" s="1" t="s">
        <v>135</v>
      </c>
      <c r="G1117" s="23">
        <v>44362.730821759258</v>
      </c>
      <c r="H1117" s="23">
        <v>45124</v>
      </c>
      <c r="I1117" s="1" t="s">
        <v>136</v>
      </c>
      <c r="J1117" s="24">
        <v>192913359</v>
      </c>
      <c r="K1117" s="24">
        <v>159189145</v>
      </c>
      <c r="L1117" s="24">
        <v>155667928.56092975</v>
      </c>
      <c r="M1117" s="24">
        <v>192913359</v>
      </c>
      <c r="N1117" s="25">
        <v>80.693182352899996</v>
      </c>
    </row>
    <row r="1118" spans="2:14" x14ac:dyDescent="0.25">
      <c r="B1118" s="22" t="s">
        <v>132</v>
      </c>
      <c r="C1118" s="1" t="s">
        <v>175</v>
      </c>
      <c r="D1118" s="1" t="s">
        <v>229</v>
      </c>
      <c r="E1118" s="1" t="s">
        <v>134</v>
      </c>
      <c r="F1118" s="1" t="s">
        <v>135</v>
      </c>
      <c r="G1118" s="23">
        <v>44363.666863425926</v>
      </c>
      <c r="H1118" s="23">
        <v>45124</v>
      </c>
      <c r="I1118" s="1" t="s">
        <v>136</v>
      </c>
      <c r="J1118" s="24">
        <v>321522262</v>
      </c>
      <c r="K1118" s="24">
        <v>265402570</v>
      </c>
      <c r="L1118" s="24">
        <v>259449839.48275885</v>
      </c>
      <c r="M1118" s="24">
        <v>321522262</v>
      </c>
      <c r="N1118" s="25">
        <v>80.694206948200005</v>
      </c>
    </row>
    <row r="1119" spans="2:14" x14ac:dyDescent="0.25">
      <c r="B1119" s="22" t="s">
        <v>132</v>
      </c>
      <c r="C1119" s="1" t="s">
        <v>175</v>
      </c>
      <c r="D1119" s="1" t="s">
        <v>229</v>
      </c>
      <c r="E1119" s="1" t="s">
        <v>134</v>
      </c>
      <c r="F1119" s="1" t="s">
        <v>135</v>
      </c>
      <c r="G1119" s="23">
        <v>44425.545995370368</v>
      </c>
      <c r="H1119" s="23">
        <v>45474</v>
      </c>
      <c r="I1119" s="1" t="s">
        <v>136</v>
      </c>
      <c r="J1119" s="24">
        <v>242975508</v>
      </c>
      <c r="K1119" s="24">
        <v>176716069</v>
      </c>
      <c r="L1119" s="24">
        <v>179632806.29979253</v>
      </c>
      <c r="M1119" s="24">
        <v>242975508</v>
      </c>
      <c r="N1119" s="25">
        <v>73.930417011299994</v>
      </c>
    </row>
    <row r="1120" spans="2:14" x14ac:dyDescent="0.25">
      <c r="B1120" s="22" t="s">
        <v>132</v>
      </c>
      <c r="C1120" s="1" t="s">
        <v>175</v>
      </c>
      <c r="D1120" s="1" t="s">
        <v>229</v>
      </c>
      <c r="E1120" s="1" t="s">
        <v>134</v>
      </c>
      <c r="F1120" s="1" t="s">
        <v>135</v>
      </c>
      <c r="G1120" s="23">
        <v>44425.551319444443</v>
      </c>
      <c r="H1120" s="23">
        <v>46009</v>
      </c>
      <c r="I1120" s="1" t="s">
        <v>136</v>
      </c>
      <c r="J1120" s="24">
        <v>691572094.519449</v>
      </c>
      <c r="K1120" s="24">
        <v>433720763</v>
      </c>
      <c r="L1120" s="24">
        <v>441230353.67530173</v>
      </c>
      <c r="M1120" s="24">
        <v>691572094.519449</v>
      </c>
      <c r="N1120" s="25">
        <v>63.801063861899998</v>
      </c>
    </row>
    <row r="1121" spans="2:14" x14ac:dyDescent="0.25">
      <c r="B1121" s="22" t="s">
        <v>132</v>
      </c>
      <c r="C1121" s="1" t="s">
        <v>175</v>
      </c>
      <c r="D1121" s="1" t="s">
        <v>229</v>
      </c>
      <c r="E1121" s="1" t="s">
        <v>134</v>
      </c>
      <c r="F1121" s="1" t="s">
        <v>135</v>
      </c>
      <c r="G1121" s="23">
        <v>44488.526932870373</v>
      </c>
      <c r="H1121" s="23">
        <v>46366</v>
      </c>
      <c r="I1121" s="1" t="s">
        <v>136</v>
      </c>
      <c r="J1121" s="24">
        <v>1673506871</v>
      </c>
      <c r="K1121" s="24">
        <v>1052630134</v>
      </c>
      <c r="L1121" s="24">
        <v>1049575658.7411413</v>
      </c>
      <c r="M1121" s="24">
        <v>1673506871</v>
      </c>
      <c r="N1121" s="25">
        <v>62.717140690000001</v>
      </c>
    </row>
    <row r="1122" spans="2:14" x14ac:dyDescent="0.25">
      <c r="B1122" s="22" t="s">
        <v>132</v>
      </c>
      <c r="C1122" s="1" t="s">
        <v>175</v>
      </c>
      <c r="D1122" s="1" t="s">
        <v>229</v>
      </c>
      <c r="E1122" s="1" t="s">
        <v>134</v>
      </c>
      <c r="F1122" s="1" t="s">
        <v>135</v>
      </c>
      <c r="G1122" s="23">
        <v>44662.631527777776</v>
      </c>
      <c r="H1122" s="23">
        <v>46262</v>
      </c>
      <c r="I1122" s="1" t="s">
        <v>136</v>
      </c>
      <c r="J1122" s="24">
        <v>447257202</v>
      </c>
      <c r="K1122" s="24">
        <v>285416107</v>
      </c>
      <c r="L1122" s="24">
        <v>286630497.69052219</v>
      </c>
      <c r="M1122" s="24">
        <v>447257202</v>
      </c>
      <c r="N1122" s="25">
        <v>64.086278859000004</v>
      </c>
    </row>
    <row r="1123" spans="2:14" x14ac:dyDescent="0.25">
      <c r="B1123" s="22" t="s">
        <v>132</v>
      </c>
      <c r="C1123" s="1" t="s">
        <v>175</v>
      </c>
      <c r="D1123" s="1" t="s">
        <v>229</v>
      </c>
      <c r="E1123" s="1" t="s">
        <v>134</v>
      </c>
      <c r="F1123" s="1" t="s">
        <v>135</v>
      </c>
      <c r="G1123" s="23">
        <v>44662.634317129632</v>
      </c>
      <c r="H1123" s="23">
        <v>46009</v>
      </c>
      <c r="I1123" s="1" t="s">
        <v>136</v>
      </c>
      <c r="J1123" s="24">
        <v>277739263</v>
      </c>
      <c r="K1123" s="24">
        <v>185737314</v>
      </c>
      <c r="L1123" s="24">
        <v>185118149.56130219</v>
      </c>
      <c r="M1123" s="24">
        <v>277739263</v>
      </c>
      <c r="N1123" s="25">
        <v>66.651775323999999</v>
      </c>
    </row>
    <row r="1124" spans="2:14" x14ac:dyDescent="0.25">
      <c r="B1124" s="22" t="s">
        <v>132</v>
      </c>
      <c r="C1124" s="1" t="s">
        <v>175</v>
      </c>
      <c r="D1124" s="1" t="s">
        <v>229</v>
      </c>
      <c r="E1124" s="1" t="s">
        <v>134</v>
      </c>
      <c r="F1124" s="1" t="s">
        <v>135</v>
      </c>
      <c r="G1124" s="23">
        <v>44694.606342592597</v>
      </c>
      <c r="H1124" s="23">
        <v>45110</v>
      </c>
      <c r="I1124" s="1" t="s">
        <v>136</v>
      </c>
      <c r="J1124" s="24">
        <v>706952395</v>
      </c>
      <c r="K1124" s="24">
        <v>634475205</v>
      </c>
      <c r="L1124" s="24">
        <v>636366650.71565557</v>
      </c>
      <c r="M1124" s="24">
        <v>706952395</v>
      </c>
      <c r="N1124" s="25">
        <v>90.015488343499996</v>
      </c>
    </row>
    <row r="1125" spans="2:14" x14ac:dyDescent="0.25">
      <c r="B1125" s="22" t="s">
        <v>132</v>
      </c>
      <c r="C1125" s="1" t="s">
        <v>175</v>
      </c>
      <c r="D1125" s="1" t="s">
        <v>229</v>
      </c>
      <c r="E1125" s="1" t="s">
        <v>134</v>
      </c>
      <c r="F1125" s="1" t="s">
        <v>135</v>
      </c>
      <c r="G1125" s="23">
        <v>44720.475046296306</v>
      </c>
      <c r="H1125" s="23">
        <v>45726</v>
      </c>
      <c r="I1125" s="1" t="s">
        <v>136</v>
      </c>
      <c r="J1125" s="24">
        <v>82851369</v>
      </c>
      <c r="K1125" s="24">
        <v>70290401</v>
      </c>
      <c r="L1125" s="24">
        <v>68904435.520143583</v>
      </c>
      <c r="M1125" s="24">
        <v>82851369</v>
      </c>
      <c r="N1125" s="25">
        <v>83.166321029800002</v>
      </c>
    </row>
    <row r="1126" spans="2:14" x14ac:dyDescent="0.25">
      <c r="B1126" s="22" t="s">
        <v>132</v>
      </c>
      <c r="C1126" s="1" t="s">
        <v>175</v>
      </c>
      <c r="D1126" s="1" t="s">
        <v>229</v>
      </c>
      <c r="E1126" s="1" t="s">
        <v>134</v>
      </c>
      <c r="F1126" s="1" t="s">
        <v>135</v>
      </c>
      <c r="G1126" s="23">
        <v>44727.61083333334</v>
      </c>
      <c r="H1126" s="23">
        <v>46009</v>
      </c>
      <c r="I1126" s="1" t="s">
        <v>136</v>
      </c>
      <c r="J1126" s="24">
        <v>15084655</v>
      </c>
      <c r="K1126" s="24">
        <v>10539082</v>
      </c>
      <c r="L1126" s="24">
        <v>10563270.868575385</v>
      </c>
      <c r="M1126" s="24">
        <v>15084655</v>
      </c>
      <c r="N1126" s="25">
        <v>70.026599007900003</v>
      </c>
    </row>
    <row r="1127" spans="2:14" x14ac:dyDescent="0.25">
      <c r="B1127" s="22" t="s">
        <v>132</v>
      </c>
      <c r="C1127" s="1" t="s">
        <v>175</v>
      </c>
      <c r="D1127" s="1" t="s">
        <v>229</v>
      </c>
      <c r="E1127" s="1" t="s">
        <v>134</v>
      </c>
      <c r="F1127" s="1" t="s">
        <v>135</v>
      </c>
      <c r="G1127" s="23">
        <v>44795.444733796299</v>
      </c>
      <c r="H1127" s="23">
        <v>45110</v>
      </c>
      <c r="I1127" s="1" t="s">
        <v>136</v>
      </c>
      <c r="J1127" s="24">
        <v>84536300</v>
      </c>
      <c r="K1127" s="24">
        <v>76283734</v>
      </c>
      <c r="L1127" s="24">
        <v>77336405.143076003</v>
      </c>
      <c r="M1127" s="24">
        <v>84536300</v>
      </c>
      <c r="N1127" s="25">
        <v>91.483073121299995</v>
      </c>
    </row>
    <row r="1128" spans="2:14" x14ac:dyDescent="0.25">
      <c r="B1128" s="22" t="s">
        <v>132</v>
      </c>
      <c r="C1128" s="1" t="s">
        <v>175</v>
      </c>
      <c r="D1128" s="1" t="s">
        <v>229</v>
      </c>
      <c r="E1128" s="1" t="s">
        <v>134</v>
      </c>
      <c r="F1128" s="1" t="s">
        <v>135</v>
      </c>
      <c r="G1128" s="23">
        <v>44795.472071759265</v>
      </c>
      <c r="H1128" s="23">
        <v>46009</v>
      </c>
      <c r="I1128" s="1" t="s">
        <v>136</v>
      </c>
      <c r="J1128" s="24">
        <v>56009551</v>
      </c>
      <c r="K1128" s="24">
        <v>38504670</v>
      </c>
      <c r="L1128" s="24">
        <v>39083531.478268377</v>
      </c>
      <c r="M1128" s="24">
        <v>56009551</v>
      </c>
      <c r="N1128" s="25">
        <v>69.780119248399998</v>
      </c>
    </row>
    <row r="1129" spans="2:14" x14ac:dyDescent="0.25">
      <c r="B1129" s="22" t="s">
        <v>132</v>
      </c>
      <c r="C1129" s="1" t="s">
        <v>175</v>
      </c>
      <c r="D1129" s="1" t="s">
        <v>229</v>
      </c>
      <c r="E1129" s="1" t="s">
        <v>134</v>
      </c>
      <c r="F1129" s="1" t="s">
        <v>135</v>
      </c>
      <c r="G1129" s="23">
        <v>44862.608148148152</v>
      </c>
      <c r="H1129" s="23">
        <v>45474</v>
      </c>
      <c r="I1129" s="1" t="s">
        <v>136</v>
      </c>
      <c r="J1129" s="24">
        <v>6156197</v>
      </c>
      <c r="K1129" s="24">
        <v>5045377</v>
      </c>
      <c r="L1129" s="24">
        <v>5161964.3961948399</v>
      </c>
      <c r="M1129" s="24">
        <v>6156197</v>
      </c>
      <c r="N1129" s="25">
        <v>83.849889732199998</v>
      </c>
    </row>
    <row r="1130" spans="2:14" x14ac:dyDescent="0.25">
      <c r="B1130" s="22" t="s">
        <v>179</v>
      </c>
      <c r="C1130" s="1" t="s">
        <v>227</v>
      </c>
      <c r="D1130" s="1" t="s">
        <v>190</v>
      </c>
      <c r="E1130" s="1" t="s">
        <v>134</v>
      </c>
      <c r="F1130" s="1" t="s">
        <v>135</v>
      </c>
      <c r="G1130" s="23">
        <v>43627.627893518518</v>
      </c>
      <c r="H1130" s="23">
        <v>45763</v>
      </c>
      <c r="I1130" s="1" t="s">
        <v>136</v>
      </c>
      <c r="J1130" s="24">
        <v>176956816</v>
      </c>
      <c r="K1130" s="24">
        <v>104625424</v>
      </c>
      <c r="L1130" s="24">
        <v>105470156.79954976</v>
      </c>
      <c r="M1130" s="24">
        <v>176956816</v>
      </c>
      <c r="N1130" s="25">
        <v>59.602200798799998</v>
      </c>
    </row>
    <row r="1131" spans="2:14" x14ac:dyDescent="0.25">
      <c r="B1131" s="22" t="s">
        <v>179</v>
      </c>
      <c r="C1131" s="1" t="s">
        <v>227</v>
      </c>
      <c r="D1131" s="1" t="s">
        <v>190</v>
      </c>
      <c r="E1131" s="1" t="s">
        <v>134</v>
      </c>
      <c r="F1131" s="1" t="s">
        <v>135</v>
      </c>
      <c r="G1131" s="23">
        <v>43634.638865740737</v>
      </c>
      <c r="H1131" s="23">
        <v>45763</v>
      </c>
      <c r="I1131" s="1" t="s">
        <v>136</v>
      </c>
      <c r="J1131" s="24">
        <v>180392880</v>
      </c>
      <c r="K1131" s="24">
        <v>106898629</v>
      </c>
      <c r="L1131" s="24">
        <v>107517913.62077013</v>
      </c>
      <c r="M1131" s="24">
        <v>180392880</v>
      </c>
      <c r="N1131" s="25">
        <v>59.602082754500003</v>
      </c>
    </row>
    <row r="1132" spans="2:14" x14ac:dyDescent="0.25">
      <c r="B1132" s="22" t="s">
        <v>179</v>
      </c>
      <c r="C1132" s="1" t="s">
        <v>227</v>
      </c>
      <c r="D1132" s="1" t="s">
        <v>190</v>
      </c>
      <c r="E1132" s="1" t="s">
        <v>134</v>
      </c>
      <c r="F1132" s="1" t="s">
        <v>135</v>
      </c>
      <c r="G1132" s="23">
        <v>43689.617407407415</v>
      </c>
      <c r="H1132" s="23">
        <v>45274</v>
      </c>
      <c r="I1132" s="1" t="s">
        <v>136</v>
      </c>
      <c r="J1132" s="24">
        <v>272723554</v>
      </c>
      <c r="K1132" s="24">
        <v>182827071</v>
      </c>
      <c r="L1132" s="24">
        <v>168386518.98604777</v>
      </c>
      <c r="M1132" s="24">
        <v>272723554</v>
      </c>
      <c r="N1132" s="25">
        <v>61.742565508699997</v>
      </c>
    </row>
    <row r="1133" spans="2:14" x14ac:dyDescent="0.25">
      <c r="B1133" s="22" t="s">
        <v>138</v>
      </c>
      <c r="C1133" s="1" t="s">
        <v>227</v>
      </c>
      <c r="D1133" s="1" t="s">
        <v>190</v>
      </c>
      <c r="E1133" s="1" t="s">
        <v>134</v>
      </c>
      <c r="F1133" s="1" t="s">
        <v>135</v>
      </c>
      <c r="G1133" s="23">
        <v>44621.664583333331</v>
      </c>
      <c r="H1133" s="23">
        <v>44935</v>
      </c>
      <c r="I1133" s="1" t="s">
        <v>136</v>
      </c>
      <c r="J1133" s="24">
        <v>330493152</v>
      </c>
      <c r="K1133" s="24">
        <v>304657180</v>
      </c>
      <c r="L1133" s="24">
        <v>307305462.18269211</v>
      </c>
      <c r="M1133" s="24">
        <v>330493152</v>
      </c>
      <c r="N1133" s="25">
        <v>92.983912169700005</v>
      </c>
    </row>
    <row r="1134" spans="2:14" x14ac:dyDescent="0.25">
      <c r="B1134" s="22" t="s">
        <v>179</v>
      </c>
      <c r="C1134" s="1" t="s">
        <v>227</v>
      </c>
      <c r="D1134" s="1" t="s">
        <v>190</v>
      </c>
      <c r="E1134" s="1" t="s">
        <v>134</v>
      </c>
      <c r="F1134" s="1" t="s">
        <v>135</v>
      </c>
      <c r="G1134" s="23">
        <v>44770.525578703702</v>
      </c>
      <c r="H1134" s="23">
        <v>45763</v>
      </c>
      <c r="I1134" s="1" t="s">
        <v>136</v>
      </c>
      <c r="J1134" s="24">
        <v>531638353</v>
      </c>
      <c r="K1134" s="24">
        <v>401052054</v>
      </c>
      <c r="L1134" s="24">
        <v>409584089.95910901</v>
      </c>
      <c r="M1134" s="24">
        <v>531638353</v>
      </c>
      <c r="N1134" s="25">
        <v>77.041862696300001</v>
      </c>
    </row>
    <row r="1135" spans="2:14" x14ac:dyDescent="0.25">
      <c r="B1135" s="22" t="s">
        <v>138</v>
      </c>
      <c r="C1135" s="1" t="s">
        <v>227</v>
      </c>
      <c r="D1135" s="1" t="s">
        <v>190</v>
      </c>
      <c r="E1135" s="1" t="s">
        <v>134</v>
      </c>
      <c r="F1135" s="1" t="s">
        <v>135</v>
      </c>
      <c r="G1135" s="23">
        <v>44908.522372685184</v>
      </c>
      <c r="H1135" s="23">
        <v>44946</v>
      </c>
      <c r="I1135" s="1" t="s">
        <v>136</v>
      </c>
      <c r="J1135" s="24">
        <v>222150685</v>
      </c>
      <c r="K1135" s="24">
        <v>220698967</v>
      </c>
      <c r="L1135" s="24">
        <v>221385436.50377151</v>
      </c>
      <c r="M1135" s="24">
        <v>222150685</v>
      </c>
      <c r="N1135" s="25">
        <v>99.655527284900003</v>
      </c>
    </row>
    <row r="1136" spans="2:14" x14ac:dyDescent="0.25">
      <c r="B1136" s="22" t="s">
        <v>138</v>
      </c>
      <c r="C1136" s="1" t="s">
        <v>227</v>
      </c>
      <c r="D1136" s="1" t="s">
        <v>190</v>
      </c>
      <c r="E1136" s="1" t="s">
        <v>134</v>
      </c>
      <c r="F1136" s="1" t="s">
        <v>135</v>
      </c>
      <c r="G1136" s="23">
        <v>44923.720173611116</v>
      </c>
      <c r="H1136" s="23">
        <v>45103</v>
      </c>
      <c r="I1136" s="1" t="s">
        <v>136</v>
      </c>
      <c r="J1136" s="24">
        <v>601963699</v>
      </c>
      <c r="K1136" s="24">
        <v>586973360</v>
      </c>
      <c r="L1136" s="24">
        <v>587220113.91308093</v>
      </c>
      <c r="M1136" s="24">
        <v>601963699</v>
      </c>
      <c r="N1136" s="25">
        <v>97.550751795899998</v>
      </c>
    </row>
    <row r="1137" spans="2:14" x14ac:dyDescent="0.25">
      <c r="B1137" s="22" t="s">
        <v>138</v>
      </c>
      <c r="C1137" s="1" t="s">
        <v>227</v>
      </c>
      <c r="D1137" s="1" t="s">
        <v>190</v>
      </c>
      <c r="E1137" s="1" t="s">
        <v>134</v>
      </c>
      <c r="F1137" s="1" t="s">
        <v>135</v>
      </c>
      <c r="G1137" s="23">
        <v>44924.65556712963</v>
      </c>
      <c r="H1137" s="23">
        <v>45120</v>
      </c>
      <c r="I1137" s="1" t="s">
        <v>136</v>
      </c>
      <c r="J1137" s="24">
        <v>310504111</v>
      </c>
      <c r="K1137" s="24">
        <v>294588216</v>
      </c>
      <c r="L1137" s="24">
        <v>294749009.21685165</v>
      </c>
      <c r="M1137" s="24">
        <v>310504111</v>
      </c>
      <c r="N1137" s="25">
        <v>94.9259603255</v>
      </c>
    </row>
    <row r="1138" spans="2:14" ht="15.75" thickBot="1" x14ac:dyDescent="0.3">
      <c r="B1138" s="26"/>
      <c r="C1138" s="27"/>
      <c r="D1138" s="27"/>
      <c r="E1138" s="27"/>
      <c r="F1138" s="27"/>
      <c r="G1138" s="28" t="s">
        <v>159</v>
      </c>
      <c r="H1138" s="28"/>
      <c r="I1138" s="28"/>
      <c r="J1138" s="29">
        <f>SUM(J505:J1137)</f>
        <v>1146723735907.8896</v>
      </c>
      <c r="K1138" s="29">
        <f>SUM(K505:K1137)</f>
        <v>785256984205</v>
      </c>
      <c r="L1138" s="29">
        <f>SUM(L505:L1137)</f>
        <v>788249462008.90576</v>
      </c>
      <c r="M1138" s="29">
        <f t="shared" ref="M1138" si="0">SUM(M505:M1137)</f>
        <v>1146723735907.8896</v>
      </c>
      <c r="N1138" s="30"/>
    </row>
    <row r="1139" spans="2:14" ht="15.75" thickTop="1" x14ac:dyDescent="0.25"/>
  </sheetData>
  <mergeCells count="2">
    <mergeCell ref="B501:N502"/>
    <mergeCell ref="B8:N9"/>
  </mergeCells>
  <hyperlinks>
    <hyperlink ref="A1" location="INDICE!A1" display="INDICE" xr:uid="{73EE7D92-BE5B-4C2B-AE0D-8CB2174E0D5A}"/>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KFsuaTsVHDUQHSiuSSCo+9Ra6J++P7jufg6xHY+EZWM=</DigestValue>
    </Reference>
    <Reference Type="http://www.w3.org/2000/09/xmldsig#Object" URI="#idOfficeObject">
      <DigestMethod Algorithm="http://www.w3.org/2001/04/xmlenc#sha256"/>
      <DigestValue>0b4PQBFhazIeLtwSMStMz6UYq0Ui+DPQXJX9tkkIlQk=</DigestValue>
    </Reference>
    <Reference Type="http://uri.etsi.org/01903#SignedProperties" URI="#idSignedProperties">
      <Transforms>
        <Transform Algorithm="http://www.w3.org/TR/2001/REC-xml-c14n-20010315"/>
      </Transforms>
      <DigestMethod Algorithm="http://www.w3.org/2001/04/xmlenc#sha256"/>
      <DigestValue>8XtQw0pJZyMmMfiMfjx9Gtlu5QT2AozQ6tlMoKu6fZk=</DigestValue>
    </Reference>
  </SignedInfo>
  <SignatureValue>lvLqT9+1UMCHeqYiac46qc7z2LuZS80mYOZrg2o0k9aG+rJsnE5OIsGfR56b+13vtxhgbrTchIA0
gd7P6z+7M/9voMfPhbQLcnULMBrI+jK3sLOclkyUBPduOhTMGEk9VeTch1zodtAMc7PU6EJBOlSc
sfgyZmVpfQ8i/oHrBfeyWKEEC5uBqJVMlJpDX4ioZR2rOLDX/Q4+LM4E8hOpDGQEp5VO7OYNm9en
2+BU17jy3dkDW1+1UWxqA41pBBZfH/SMdfVnRcx2r9qYJYA9ItNW7nE4wKbfM6TyhTG1nRWVsuYm
DbhkfUq5r77KqLYAXm9wfKnEEEuFVq87Y2+rOQ==</SignatureValue>
  <KeyInfo>
    <X509Data>
      <X509Certificate>MIIIgzCCBmugAwIBAgIICXObfQmYPu8wDQYJKoZIhvcNAQELBQAwWjEaMBgGA1UEAwwRQ0EtRE9DVU1FTlRBIFMuQS4xFjAUBgNVBAUTDVJVQzgwMDUwMTcyLTExFzAVBgNVBAoMDkRPQ1VNRU5UQSBTLkEuMQswCQYDVQQGEwJQWTAeFw0yMzA1MTcxNTA0MDBaFw0yNTA1MTYxNTA0MDBaMIG7MSQwIgYDVQQDDBtKT1JHRSBSQU1PTiBVR0FSVEUgVklMTEFMQkExEjAQBgNVBAUTCUNJMzg1Mzc4MjEUMBIGA1UEKgwLSk9SR0UgUkFNT04xGDAWBgNVBAQMD1VHQVJURSBWSUxMQUxCQTELMAkGA1UECwwCRjIxNTAzBgNVBAoMLENFUlRJRklDQURPIENVQUxJRklDQURPIERFIEZJUk1BIEVMRUNUUk9OSUNBMQswCQYDVQQGEwJQWTCCASIwDQYJKoZIhvcNAQEBBQADggEPADCCAQoCggEBAL5FcC3VPRURSFu03HWE9gpVzS5E1U7oE7KyAazcSaMTXYguQ4E5Xt8W416vNStK6KqZeZ56rASRh8EvryIodxPjrV3Ng0u3+u1kEY6VLVqFU466lyIJ/gshpb8hS0Xlry30g1cJ2dDqQ8KvHosAb/2J32yWAGD12xt1jC4BJ1GNUxGbsWRD3zMkcreGKaxddDeiN9HsmTvhwFGq40/pkNob5udx4AvUWzjFyu+clRHQn6xcJHvpImuRf75HR4L16YRvrrdXmeQ2Occ8Wlh0OLDLqyRuLmDeWijnB+lCwMFy00rjhjjGau2jHFT6xR481lDkBDYJJdX234qiqLR2BRsCAwEAAaOCA+kwggPlMAwGA1UdEwEB/wQCMAAwHwYDVR0jBBgwFoAUoT2FK83YLJYfOQIMn1M7WNiVC3swgZQGCCsGAQUFBwEBBIGHMIGEMFUGCCsGAQUFBzAChklodHRwczovL3d3dy5kaWdpdG8uY29tLnB5L3VwbG9hZHMvY2VydGlmaWNhZG8tZG9jdW1lbnRhLXNhLTE1MzUxMTc3NzEuY3J0MCsGCCsGAQUFBzABhh9odHRwczovL3d3dy5kaWdpdG8uY29tLnB5L29jc3AvMEwGA1UdEQRFMEOBFWp1Z2FydGVAY2FkaWVt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BYS7htHzCcTmA/B2f2PL1tE05QQMA4GA1UdDwEB/wQEAwIF4DANBgkqhkiG9w0BAQsFAAOCAgEAGfc0JsKLIijtDZ00AGIdbj6LX6EpILQ1n9Gh28V0hOOJWENsVC7d0luPwaBlSTrv128WwVKlEG4N0G2MJGmwVF4taOfTrKIoR7UbmjeMKkPGORT0C988Qi1y/QtsLYBe1f7l+5QLV8iZTVM6s3Z4uYNGJCbZ2zROainnSY3YKuEL9LFeJ3mAtoMJfPQZQcBbMZCquqOe+/u5Wi2LimP9Yrt7utW4GVZmmDgXTgnmbnvh8P/Hn6r0Gqc/NeYGcKzDt5dUHpgJaMRXFtYkYKB7DZ5KQRFxCWlbir19Y9LRBcTbaPBiVIy7wSomVJqYpC4tboQQ/hVv0Ld8Vbf0EZBEfe/XWD9S47DtBhYyNHQPLRXrSj0/uU8vQm/5Gel1v1U/3GhoNU1vtlnPvAluY5IXoBnsad8W9BJRF9Xnqih6HvmmxLj4yIJFoHXyUafhbaISL9pvtfkHQBRM22+ztUwb+9AgN+4YQUN9X1Q3H8Kd83hBnKqd6jgQ34I95+NpCngGwtSYzUAZbUeTtjCzgv8mUlweLc6Ry+oPUKn/6GBUVNBX/SkmowE8IUBNoSlrS7Un+snHbGvglifnt1908RXR3rUckajXnBO6JM/TMx4rNam4SqEebr746mxE2algyHYOpXdHXxIHnBLJ1PKBtHXdKdGyV2HbGsI2b9c5mgeDRp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I8iEoywxZ4IJVRdiYcdpid/Qr5pMoWjbBw+iqi40+yQ=</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AH9y18M9oiRVb3hAE4Hqeb9cpZ00CjFkkE0iwzqSzDY=</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05U/a0cRFjB5qHC88egIdaLtfwK9uGKo+5tb9LVi3DU=</DigestValue>
      </Reference>
      <Reference URI="/xl/printerSettings/printerSettings6.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uq9wXFNQKCUwGo4bWzZbm8x383oJV8WKCm88CUgaJ0Q=</DigestValue>
      </Reference>
      <Reference URI="/xl/styles.xml?ContentType=application/vnd.openxmlformats-officedocument.spreadsheetml.styles+xml">
        <DigestMethod Algorithm="http://www.w3.org/2001/04/xmlenc#sha256"/>
        <DigestValue>RyCH8jPQ1ZY2LhwzS/Mr3+5H3xhyPkK63p+AHmz7ybA=</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uYv7r7vM4zh89R/I8K22zN3vq09N1CVXxKkC27iPw+4=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AS1yEPOFgwLwlTY1MwF8HO0+iglzMHTK/tTORqOWh7g=</DigestValue>
      </Reference>
      <Reference URI="/xl/worksheets/sheet2.xml?ContentType=application/vnd.openxmlformats-officedocument.spreadsheetml.worksheet+xml">
        <DigestMethod Algorithm="http://www.w3.org/2001/04/xmlenc#sha256"/>
        <DigestValue>9kEzgOj8xzSn+DZphXM8Ei1f97xWG14jfT9dFiySOO4=</DigestValue>
      </Reference>
      <Reference URI="/xl/worksheets/sheet3.xml?ContentType=application/vnd.openxmlformats-officedocument.spreadsheetml.worksheet+xml">
        <DigestMethod Algorithm="http://www.w3.org/2001/04/xmlenc#sha256"/>
        <DigestValue>I411s0mUHQWVnckaahhKOzTiijhHDnZ9poyf8n2dWUE=</DigestValue>
      </Reference>
      <Reference URI="/xl/worksheets/sheet4.xml?ContentType=application/vnd.openxmlformats-officedocument.spreadsheetml.worksheet+xml">
        <DigestMethod Algorithm="http://www.w3.org/2001/04/xmlenc#sha256"/>
        <DigestValue>KhnPt08hKp4qRXzWSEwE+BDIVN8hd47F8rwT7pDWeEE=</DigestValue>
      </Reference>
      <Reference URI="/xl/worksheets/sheet5.xml?ContentType=application/vnd.openxmlformats-officedocument.spreadsheetml.worksheet+xml">
        <DigestMethod Algorithm="http://www.w3.org/2001/04/xmlenc#sha256"/>
        <DigestValue>GN+TOBXcsa5T7zmWbS4TSfKDMkn/Oe76vjNHtQKv8gY=</DigestValue>
      </Reference>
      <Reference URI="/xl/worksheets/sheet6.xml?ContentType=application/vnd.openxmlformats-officedocument.spreadsheetml.worksheet+xml">
        <DigestMethod Algorithm="http://www.w3.org/2001/04/xmlenc#sha256"/>
        <DigestValue>bRhYlVaLMTR8r3CpSJXFGRdPDBOq+QudvZ8ICBtlbws=</DigestValue>
      </Reference>
      <Reference URI="/xl/worksheets/sheet7.xml?ContentType=application/vnd.openxmlformats-officedocument.spreadsheetml.worksheet+xml">
        <DigestMethod Algorithm="http://www.w3.org/2001/04/xmlenc#sha256"/>
        <DigestValue>vMniP4Ykshd8Y6u9j7oP+qsvAne7MHSl+zlTnegq6E4=</DigestValue>
      </Reference>
      <Reference URI="/xl/worksheets/sheet8.xml?ContentType=application/vnd.openxmlformats-officedocument.spreadsheetml.worksheet+xml">
        <DigestMethod Algorithm="http://www.w3.org/2001/04/xmlenc#sha256"/>
        <DigestValue>k/KOgt/VVc7HARn3LR53YkalcFzQH5asHWzdMngTQwI=</DigestValue>
      </Reference>
    </Manifest>
    <SignatureProperties>
      <SignatureProperty Id="idSignatureTime" Target="#idPackageSignature">
        <mdssi:SignatureTime xmlns:mdssi="http://schemas.openxmlformats.org/package/2006/digital-signature">
          <mdssi:Format>YYYY-MM-DDThh:mm:ssTZD</mdssi:Format>
          <mdssi:Value>2024-03-15T18:18:49Z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16.0.17328/26</OfficeVersion>
          <ApplicationVersion>16.0.17328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2024-03-15T18:18:49Z</xd:SigningTime>
          <xd:SigningCertificate>
            <xd:Cert>
              <xd:CertDigest>
                <DigestMethod Algorithm="http://www.w3.org/2001/04/xmlenc#sha256"/>
                <DigestValue>l6lxiiP59SJi/5nh819vkP3cZ82yAtfy/mmcIE9cjTg=</DigestValue>
              </xd:CertDigest>
              <xd:IssuerSerial>
                <X509IssuerName>C=PY, O=DOCUMENTA S.A., SERIALNUMBER=RUC80050172-1, CN=CA-DOCUMENTA S.A.</X509IssuerName>
                <X509SerialNumber>681058929997266671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8zLlEqC1H24sgfSpw9/85J8OHueqN1p7TpLJBrKiHCg=</DigestValue>
    </Reference>
    <Reference Type="http://www.w3.org/2000/09/xmldsig#Object" URI="#idOfficeObject">
      <DigestMethod Algorithm="http://www.w3.org/2001/04/xmlenc#sha256"/>
      <DigestValue>pNb+u9O4xVJr8ZdzKOLEqXbkNKMgyKIcCnlAABCA4wE=</DigestValue>
    </Reference>
    <Reference Type="http://uri.etsi.org/01903#SignedProperties" URI="#idSignedProperties">
      <Transforms>
        <Transform Algorithm="http://www.w3.org/TR/2001/REC-xml-c14n-20010315"/>
      </Transforms>
      <DigestMethod Algorithm="http://www.w3.org/2001/04/xmlenc#sha256"/>
      <DigestValue>IvCkU1WrzVj1CDlvMO77+Xx4puNq2/5GoyeofuRFrDc=</DigestValue>
    </Reference>
  </SignedInfo>
  <SignatureValue>PN8Z3aythwWIs1IabVmb4EHcBESkf+7iu05HlZGWcbFbmeEgN1Ki9Ef3mLV8NQb1p4BeLk/Es6Z7
Ir+P6d6qpdcpLxPmlgEZMldtVrE4w7Rj7UPdhrIqPvAL71k5CKQvx59aFiebjGAUCoaaUyWRf03y
vVOQ8z+6S8emrnHx0kYcJBdgw0lOrlV1OJ1szcwTx3hcHH4GGdoJQjm/vTtXl6RkVzEFhgxwpV0t
2/OxmzZbqvA9coPsu6lx807KkWgg9k/1oE1okHz0Ydl0hncx+GzlJleeoWtIWhD7Ptr+HZEQxF9K
d6dZklIpHCigRYNt2O21GnGPD/I4O2qoSH+sGA==</SignatureValue>
  <KeyInfo>
    <X509Data>
      <X509Certificate>MIIIhjCCBm6gAwIBAgIIXJ5MIypwS4YwDQYJKoZIhvcNAQELBQAwWjEaMBgGA1UEAwwRQ0EtRE9DVU1FTlRBIFMuQS4xFjAUBgNVBAUTDVJVQzgwMDUwMTcyLTExFzAVBgNVBAoMDkRPQ1VNRU5UQSBTLkEuMQswCQYDVQQGEwJQWTAeFw0yMzA1MTcxNTI0MDBaFw0yNTA1MTYxNTI0MDBaMIG9MSUwIwYDVQQDDBxDRVNBUiBFU1RFQkFOIFBBUkVERVMgRlJBTkNPMRIwEAYDVQQFEwlDSTE0OTYwMDUxFjAUBgNVBCoMDUNFU0FSIEVTVEVCQU4xFzAVBgNVBAQMDlBBUkVERVMgRlJBTkNPMQswCQYDVQQLDAJGMjE1MDMGA1UECgwsQ0VSVElGSUNBRE8gQ1VBTElGSUNBRE8gREUgRklSTUEgRUxFQ1RST05JQ0ExCzAJBgNVBAYTAlBZMIIBIjANBgkqhkiG9w0BAQEFAAOCAQ8AMIIBCgKCAQEAwlI0DNkLtXLWRALotE+gAcme2isqBCXWEREHLnXcCLSaxeC8XAxhU9O5Vnvx43Td/Z0SQXWC7weKgp8ETTzIGAgMqe00RdnVhjUII1eiNopvtcMGHIzie0xTr6ihMhtWXPMoy7HKEmX0kKLAiQ0jE2MrfD/aB0dftJxfZ3FkuVh/W+CHpsiryt+sicOx0fDAvYsc5lcP+tqieNCB+h7xdRnR3aAe40wZyUgDgXSTDtKi25ccvlZGre5AYJ5N1ZgOrc2wJm+qhGpCCBgaKk08klce0VAv1IKOWKSJg8egFn6p3Dk38Ks2KImFkMxIvUjN2I50yUuLUXNQfy4BMncdKQIDAQABo4ID6jCCA+YwDAYDVR0TAQH/BAIwADAfBgNVHSMEGDAWgBShPYUrzdgslh85AgyfUztY2JULezCBlAYIKwYBBQUHAQEEgYcwgYQwVQYIKwYBBQUHMAKGSWh0dHBzOi8vd3d3LmRpZ2l0by5jb20ucHkvdXBsb2Fkcy9jZXJ0aWZpY2Fkby1kb2N1bWVudGEtc2EtMTUzNTExNzc3MS5jcnQwKwYIKwYBBQUHMAGGH2h0dHBzOi8vd3d3LmRpZ2l0by5jb20ucHkvb2NzcC8wTQYDVR0RBEYwRIEWY3BhcmVkZXNAY2FkaWVt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GCro6NaQ1qEpv6f+3u4qW7A5iXoMA4GA1UdDwEB/wQEAwIF4DANBgkqhkiG9w0BAQsFAAOCAgEAJf17FTdJJez/7kSU0qXT0me58okaD8SegX5NoFrXGkEnt2eByKwi/4U4RqkKGEToJewMBFtXjSp0LbTJf8qYQP5iYO+l9/BOJjOSRRtegszgRLQybwDX+O+/Ry7VbBA+9DX4qLD8Uh1A1sQxDYVbZXQSkiAfteNxMu37qhsrEGclC1r3f751WsnYvyjVOFSqD1JFFManjUlRTF3V15UUpIZRPO3u8jUko8V3CVaAyQMnMQICAiS8c1aIILtmlIFZ4U0W9+OrPLsQxTGLoc4Xo++mf/i5lkq1WJT2yh65AWiLdEksIj/SSGjbgUjd3Qy2xiwN4KiS064VIPFDf7CynwkX+MM906emQJm0yLv50UaSO7qwatOozsPbRHBaNaSZwcjfh/RipQ9mEXeoeQ8jYBlVVYycQAIjCuIdFTOvivR2mM6tL1JD26b4NMiL1obHrttZtm674WXtobxMKlldTUKRImypGLw7Yw48NvDdqDLnYynTv3DGy1A/Y/zmJHbvNGWissIZhEMJdnjNv8Mneqwkr046K0a22g9O/wQKFKzgwZgvJfBkO1fgHYJZLDMyonpYczZHzhG7kvk7C6lf67bxTJ3MHRMIKAVGXh9QgbBjWyuGmuIhQElBSVEKNvlocFJIWP2IqoYiZVj1xqGE95NMJNBT8cSgeWyVbj/yX1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I8iEoywxZ4IJVRdiYcdpid/Qr5pMoWjbBw+iqi40+yQ=</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AH9y18M9oiRVb3hAE4Hqeb9cpZ00CjFkkE0iwzqSzDY=</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05U/a0cRFjB5qHC88egIdaLtfwK9uGKo+5tb9LVi3DU=</DigestValue>
      </Reference>
      <Reference URI="/xl/printerSettings/printerSettings6.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uq9wXFNQKCUwGo4bWzZbm8x383oJV8WKCm88CUgaJ0Q=</DigestValue>
      </Reference>
      <Reference URI="/xl/styles.xml?ContentType=application/vnd.openxmlformats-officedocument.spreadsheetml.styles+xml">
        <DigestMethod Algorithm="http://www.w3.org/2001/04/xmlenc#sha256"/>
        <DigestValue>RyCH8jPQ1ZY2LhwzS/Mr3+5H3xhyPkK63p+AHmz7ybA=</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uYv7r7vM4zh89R/I8K22zN3vq09N1CVXxKkC27iPw+4=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AS1yEPOFgwLwlTY1MwF8HO0+iglzMHTK/tTORqOWh7g=</DigestValue>
      </Reference>
      <Reference URI="/xl/worksheets/sheet2.xml?ContentType=application/vnd.openxmlformats-officedocument.spreadsheetml.worksheet+xml">
        <DigestMethod Algorithm="http://www.w3.org/2001/04/xmlenc#sha256"/>
        <DigestValue>9kEzgOj8xzSn+DZphXM8Ei1f97xWG14jfT9dFiySOO4=</DigestValue>
      </Reference>
      <Reference URI="/xl/worksheets/sheet3.xml?ContentType=application/vnd.openxmlformats-officedocument.spreadsheetml.worksheet+xml">
        <DigestMethod Algorithm="http://www.w3.org/2001/04/xmlenc#sha256"/>
        <DigestValue>I411s0mUHQWVnckaahhKOzTiijhHDnZ9poyf8n2dWUE=</DigestValue>
      </Reference>
      <Reference URI="/xl/worksheets/sheet4.xml?ContentType=application/vnd.openxmlformats-officedocument.spreadsheetml.worksheet+xml">
        <DigestMethod Algorithm="http://www.w3.org/2001/04/xmlenc#sha256"/>
        <DigestValue>KhnPt08hKp4qRXzWSEwE+BDIVN8hd47F8rwT7pDWeEE=</DigestValue>
      </Reference>
      <Reference URI="/xl/worksheets/sheet5.xml?ContentType=application/vnd.openxmlformats-officedocument.spreadsheetml.worksheet+xml">
        <DigestMethod Algorithm="http://www.w3.org/2001/04/xmlenc#sha256"/>
        <DigestValue>GN+TOBXcsa5T7zmWbS4TSfKDMkn/Oe76vjNHtQKv8gY=</DigestValue>
      </Reference>
      <Reference URI="/xl/worksheets/sheet6.xml?ContentType=application/vnd.openxmlformats-officedocument.spreadsheetml.worksheet+xml">
        <DigestMethod Algorithm="http://www.w3.org/2001/04/xmlenc#sha256"/>
        <DigestValue>bRhYlVaLMTR8r3CpSJXFGRdPDBOq+QudvZ8ICBtlbws=</DigestValue>
      </Reference>
      <Reference URI="/xl/worksheets/sheet7.xml?ContentType=application/vnd.openxmlformats-officedocument.spreadsheetml.worksheet+xml">
        <DigestMethod Algorithm="http://www.w3.org/2001/04/xmlenc#sha256"/>
        <DigestValue>vMniP4Ykshd8Y6u9j7oP+qsvAne7MHSl+zlTnegq6E4=</DigestValue>
      </Reference>
      <Reference URI="/xl/worksheets/sheet8.xml?ContentType=application/vnd.openxmlformats-officedocument.spreadsheetml.worksheet+xml">
        <DigestMethod Algorithm="http://www.w3.org/2001/04/xmlenc#sha256"/>
        <DigestValue>k/KOgt/VVc7HARn3LR53YkalcFzQH5asHWzdMngTQwI=</DigestValue>
      </Reference>
    </Manifest>
    <SignatureProperties>
      <SignatureProperty Id="idSignatureTime" Target="#idPackageSignature">
        <mdssi:SignatureTime xmlns:mdssi="http://schemas.openxmlformats.org/package/2006/digital-signature">
          <mdssi:Format>YYYY-MM-DDThh:mm:ssTZD</mdssi:Format>
          <mdssi:Value>2024-03-15T20:12:53Z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SIV</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2024-03-15T20:12:53Z</xd:SigningTime>
          <xd:SigningCertificate>
            <xd:Cert>
              <xd:CertDigest>
                <DigestMethod Algorithm="http://www.w3.org/2001/04/xmlenc#sha256"/>
                <DigestValue>M0ZiuzHacODt1A0nFYHbT612HzLe0fo14GIMyuEa6Rg=</DigestValue>
              </xd:CertDigest>
              <xd:IssuerSerial>
                <X509IssuerName>C=PY, O=DOCUMENTA S.A., SERIALNUMBER=RUC80050172-1, CN=CA-DOCUMENTA S.A.</X509IssuerName>
                <X509SerialNumber>6673855411729222534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SIV</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ZkopxDiUv6COQFmC9uK+js8MRdrBnJPhkgZopTN1DJc=</DigestValue>
    </Reference>
    <Reference Type="http://www.w3.org/2000/09/xmldsig#Object" URI="#idOfficeObject">
      <DigestMethod Algorithm="http://www.w3.org/2001/04/xmlenc#sha256"/>
      <DigestValue>uSITtRQifSZg/pSxo+K7nPzna1cinp73qdD8olHp8/8=</DigestValue>
    </Reference>
    <Reference Type="http://uri.etsi.org/01903#SignedProperties" URI="#idSignedProperties">
      <Transforms>
        <Transform Algorithm="http://www.w3.org/TR/2001/REC-xml-c14n-20010315"/>
      </Transforms>
      <DigestMethod Algorithm="http://www.w3.org/2001/04/xmlenc#sha256"/>
      <DigestValue>pzYI98BQUedtvgxu+o+8auPSDDW9y3GX7cggKgru7i8=</DigestValue>
    </Reference>
  </SignedInfo>
  <SignatureValue>tBP5XQr6ktQA7n5rY9ehl7Kk03CUEaIiIqzga2j+ncvEjNil6c4SNSBeScT3buoRwD40U3duLkrq
QM7G6BLtT7pJxO4cLIVINcJUyhqwzDLB6hlZIGceQLY08h7kCEyuZIILybiZeK/YekWpnf3Uqj7E
tTlvxHAo5+sG1w6xYhYkEGkLnhx771QypvO2gckAc5BS5/ljp3smKQ2aajytp3JFl74HCZaDltcW
Z+gedYV8Kx8KpD13vvO3U0NLTW2IbRr0QJxI1mtWyG8dee9tfe5iOrGD33xuYyUMIezg/1zKJ3Pq
jTHoFjcTonaSEfRwWMpjTrHMr2vQ6pAaGzjjuw==</SignatureValue>
  <KeyInfo>
    <X509Data>
      <X509Certificate>MIIIgDCCBmigAwIBAgIIEoS/10gUWEYwDQYJKoZIhvcNAQELBQAwWjEaMBgGA1UEAwwRQ0EtRE9DVU1FTlRBIFMuQS4xFjAUBgNVBAUTDVJVQzgwMDUwMTcyLTExFzAVBgNVBAoMDkRPQ1VNRU5UQSBTLkEuMQswCQYDVQQGEwJQWTAeFw0yMzA1MTcxNTEzMDBaFw0yNTA1MTYxNTEzMDBaMIG1MSEwHwYDVQQDDBhKVUFOQSBQQUJMQSBHQUxFQU5PIEJBRVoxEjAQBgNVBAUTCUNJMTM0MTU5NTEUMBIGA1UEKgwLSlVBTkEgUEFCTEExFTATBgNVBAQMDEdBTEVBTk8gQkFFWjELMAkGA1UECwwCRjIxNTAzBgNVBAoMLENFUlRJRklDQURPIENVQUxJRklDQURPIERFIEZJUk1BIEVMRUNUUk9OSUNBMQswCQYDVQQGEwJQWTCCASIwDQYJKoZIhvcNAQEBBQADggEPADCCAQoCggEBALwhngWBXEaHBJ1cguZuXSuEP6mWXqBuRhTIlwW08v0rIE6jhp2E/plWD31V3zyJzfqZzh1IRGMSfiooAJHopoZOz+TNpylBxvsvJ5WZZFDwlwV14PQjVin8ttUXhyofQ6rmX3DkbKebu3LcSnshTrGc/yNQVB6JsS1+pSMGKq1db/KzhnV2Vdw9n3gk9n4M/ZzHp76LH8jcy4Rdqolf3QXz77P7mEXSLoeGBugNNso5KxFqE8FCpIGf8DxhGAtxoWtUCjvbhwOpi1MsIGNowIcFUOKvnrC2mi0KFit2QY5xWcR5U5LHkkpIlBnIrKi0JHXCfzG/zh7NEA9QogSLc40CAwEAAaOCA+wwggPoMAwGA1UdEwEB/wQCMAAwHwYDVR0jBBgwFoAUoT2FK83YLJYfOQIMn1M7WNiVC3swgZQGCCsGAQUFBwEBBIGHMIGEMFUGCCsGAQUFBzAChklodHRwczovL3d3dy5kaWdpdG8uY29tLnB5L3VwbG9hZHMvY2VydGlmaWNhZG8tZG9jdW1lbnRhLXNhLTE1MzUxMTc3NzEuY3J0MCsGCCsGAQUFBzABhh9odHRwczovL3d3dy5kaWdpdG8uY29tLnB5L29jc3AvME8GA1UdEQRIMEaBGGp1YW5pZ2FsMjAxMUBob3RtYWls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D8u3+NkBMbLo9wud7oxMELlHIy7MA4GA1UdDwEB/wQEAwIF4DANBgkqhkiG9w0BAQsFAAOCAgEAfN19xcsEN5x+i4QDh4FccZ5yJM5Y7dlFZ2V3TP3uouZCXSHXWOCIngbdaOG10mETfheDGbd/c3Q3lGlTi6h1B+hhYr/mGYgkCw6jLmSMn3bANlOg9KDhtbsh/2HcJqPa4KxRCYrtxMW5256uGIp+lks3+RkPn3L54CyD0wI6eG1mC9zxYDoSdbu0jUW9yRYZcB2n4vyE3ZV2K0bzYYjVu2gFORyvgDrBaJlyPtSQwM8bg+SggQOc5Jau0ssQdIPplLaxBhfW08DqJtoy907fjGkvsbv5iHW/wXYXnu76YO6sL4gj1wcv56Kdqv3eH0XEWAycAnY24ZfdEGwmHtdF9ja1XcY0hCQ0G1DHkm2iUOVJvh5ekbNJL07jBvnMGOS6o/2lsQwtDxB1CCIlyP9EAyjMWwUq/Wl3xDlsR9Ftr62xAnROaLz5nWQIbp691A/Tv1va2odi+XdDuwx8M128pUaIr/4WMBfY1+yeaacx2ct9pjbPPw7Ps0/Po+tl7Q7AmRCX2Fc/21+LE9OqGJtNIPJg4U1LinpWonY9rhXvK+9W30YLS/lGxxovMA4Nsw6xOe9pNz2qlVSl8k4eMDwKT8GSyyPW7ytnWYJgb4+aTN3QUa0lxtc/N/6EFR5bCku59FbAn6+2jgRuv+LYbZWfzriNmUlmX3AOkPkEGSxCU9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I8iEoywxZ4IJVRdiYcdpid/Qr5pMoWjbBw+iqi40+yQ=</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AH9y18M9oiRVb3hAE4Hqeb9cpZ00CjFkkE0iwzqSzDY=</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05U/a0cRFjB5qHC88egIdaLtfwK9uGKo+5tb9LVi3DU=</DigestValue>
      </Reference>
      <Reference URI="/xl/printerSettings/printerSettings6.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uq9wXFNQKCUwGo4bWzZbm8x383oJV8WKCm88CUgaJ0Q=</DigestValue>
      </Reference>
      <Reference URI="/xl/styles.xml?ContentType=application/vnd.openxmlformats-officedocument.spreadsheetml.styles+xml">
        <DigestMethod Algorithm="http://www.w3.org/2001/04/xmlenc#sha256"/>
        <DigestValue>RyCH8jPQ1ZY2LhwzS/Mr3+5H3xhyPkK63p+AHmz7ybA=</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uYv7r7vM4zh89R/I8K22zN3vq09N1CVXxKkC27iPw+4=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AS1yEPOFgwLwlTY1MwF8HO0+iglzMHTK/tTORqOWh7g=</DigestValue>
      </Reference>
      <Reference URI="/xl/worksheets/sheet2.xml?ContentType=application/vnd.openxmlformats-officedocument.spreadsheetml.worksheet+xml">
        <DigestMethod Algorithm="http://www.w3.org/2001/04/xmlenc#sha256"/>
        <DigestValue>9kEzgOj8xzSn+DZphXM8Ei1f97xWG14jfT9dFiySOO4=</DigestValue>
      </Reference>
      <Reference URI="/xl/worksheets/sheet3.xml?ContentType=application/vnd.openxmlformats-officedocument.spreadsheetml.worksheet+xml">
        <DigestMethod Algorithm="http://www.w3.org/2001/04/xmlenc#sha256"/>
        <DigestValue>I411s0mUHQWVnckaahhKOzTiijhHDnZ9poyf8n2dWUE=</DigestValue>
      </Reference>
      <Reference URI="/xl/worksheets/sheet4.xml?ContentType=application/vnd.openxmlformats-officedocument.spreadsheetml.worksheet+xml">
        <DigestMethod Algorithm="http://www.w3.org/2001/04/xmlenc#sha256"/>
        <DigestValue>KhnPt08hKp4qRXzWSEwE+BDIVN8hd47F8rwT7pDWeEE=</DigestValue>
      </Reference>
      <Reference URI="/xl/worksheets/sheet5.xml?ContentType=application/vnd.openxmlformats-officedocument.spreadsheetml.worksheet+xml">
        <DigestMethod Algorithm="http://www.w3.org/2001/04/xmlenc#sha256"/>
        <DigestValue>GN+TOBXcsa5T7zmWbS4TSfKDMkn/Oe76vjNHtQKv8gY=</DigestValue>
      </Reference>
      <Reference URI="/xl/worksheets/sheet6.xml?ContentType=application/vnd.openxmlformats-officedocument.spreadsheetml.worksheet+xml">
        <DigestMethod Algorithm="http://www.w3.org/2001/04/xmlenc#sha256"/>
        <DigestValue>bRhYlVaLMTR8r3CpSJXFGRdPDBOq+QudvZ8ICBtlbws=</DigestValue>
      </Reference>
      <Reference URI="/xl/worksheets/sheet7.xml?ContentType=application/vnd.openxmlformats-officedocument.spreadsheetml.worksheet+xml">
        <DigestMethod Algorithm="http://www.w3.org/2001/04/xmlenc#sha256"/>
        <DigestValue>vMniP4Ykshd8Y6u9j7oP+qsvAne7MHSl+zlTnegq6E4=</DigestValue>
      </Reference>
      <Reference URI="/xl/worksheets/sheet8.xml?ContentType=application/vnd.openxmlformats-officedocument.spreadsheetml.worksheet+xml">
        <DigestMethod Algorithm="http://www.w3.org/2001/04/xmlenc#sha256"/>
        <DigestValue>k/KOgt/VVc7HARn3LR53YkalcFzQH5asHWzdMngTQwI=</DigestValue>
      </Reference>
    </Manifest>
    <SignatureProperties>
      <SignatureProperty Id="idSignatureTime" Target="#idPackageSignature">
        <mdssi:SignatureTime xmlns:mdssi="http://schemas.openxmlformats.org/package/2006/digital-signature">
          <mdssi:Format>YYYY-MM-DDThh:mm:ssTZD</mdssi:Format>
          <mdssi:Value>2024-03-15T22:18:06Z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 CNV</SignatureComments>
          <WindowsVersion>10.0</WindowsVersion>
          <OfficeVersion>16.0.17328/26</OfficeVersion>
          <ApplicationVersion>16.0.17328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2024-03-15T22:18:06Z</xd:SigningTime>
          <xd:SigningCertificate>
            <xd:Cert>
              <xd:CertDigest>
                <DigestMethod Algorithm="http://www.w3.org/2001/04/xmlenc#sha256"/>
                <DigestValue>Q9FDmPfz1/W1Yge/lbETkav3M+WeV/onDWSqqqLe8ag=</DigestValue>
              </xd:CertDigest>
              <xd:IssuerSerial>
                <X509IssuerName>C=PY, O=DOCUMENTA S.A., SERIALNUMBER=RUC80050172-1, CN=CA-DOCUMENTA S.A.</X509IssuerName>
                <X509SerialNumber>1334402320956676166</X509SerialNumber>
              </xd:IssuerSerial>
            </xd:Cert>
          </xd:SigningCertificate>
          <xd:SignaturePolicyIdentifier>
            <xd:SignaturePolicyImplied/>
          </xd:SignaturePolicyIdentifier>
        </xd:SignedSignatureProperties>
      </xd: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pSQTtysTlk3K44tO76DUwY8ZC8rVzqkRBGNom3mE/Yc=</DigestValue>
    </Reference>
    <Reference Type="http://www.w3.org/2000/09/xmldsig#Object" URI="#idOfficeObject">
      <DigestMethod Algorithm="http://www.w3.org/2001/04/xmlenc#sha256"/>
      <DigestValue>9Y7hnlbrNY2ycNej+MawNrkLRVE92VKy99VGntVMzho=</DigestValue>
    </Reference>
    <Reference Type="http://uri.etsi.org/01903#SignedProperties" URI="#idSignedProperties">
      <Transforms>
        <Transform Algorithm="http://www.w3.org/TR/2001/REC-xml-c14n-20010315"/>
      </Transforms>
      <DigestMethod Algorithm="http://www.w3.org/2001/04/xmlenc#sha256"/>
      <DigestValue>bMGbmuRE8yOqXktinDdHmvq18D5LC0ob3qSU6QTVqkM=</DigestValue>
    </Reference>
  </SignedInfo>
  <SignatureValue>YRSx50NvjVM0O/pH0ecWW3MLqX7+scnRfblHFP4uyliqQRtWRXErHatPBtnasZ0C9mR87hUAcIx2
hTl02w1/CfazWHBUzjjl4LkIFcbE5Ju24cEuO8M0dmnpk10FgoH/vPvdoyd83B5mSSTppvHTCQet
ooYJT/NnHOq4D53CigGXFL8/Yu444M15FVV0KgGtcaAgr0tFz0dqPIR5+nMjA+JF5IGdcrmddlhg
i6SFFNH9bv2zHD2NGf1mgfBzLzhfLJy6JZOGcfMh8A++gr1XVeMVaYXednhjhfTU6ak1Bu9vt1w+
c7ijh656s3BVLZaEhbIA52bqlRQjE208iaT7aw==</SignatureValue>
  <KeyInfo>
    <X509Data>
      <X509Certificate>MIIIgzCCBmugAwIBAgIIL6exF/OncaowDQYJKoZIhvcNAQELBQAwWjEaMBgGA1UEAwwRQ0EtRE9DVU1FTlRBIFMuQS4xFjAUBgNVBAUTDVJVQzgwMDUwMTcyLTExFzAVBgNVBAoMDkRPQ1VNRU5UQSBTLkEuMQswCQYDVQQGEwJQWTAeFw0yMzA0MTIxNTE4MDBaFw0yNTA0MTExNTE4MDBaMIG8MSUwIwYDVQQDDBxDQVJMT1MgTUlHVUVMIEFDVcORQSBOT0dVRVJBMREwDwYDVQQFEwhDSTk5MDc0NzEWMBQGA1UEKgwNQ0FSTE9TIE1JR1VFTDEXMBUGA1UEBAwOQUNVw5FBIE5PR1VFUkExCzAJBgNVBAsMAkYyMTUwMwYDVQQKDCxDRVJUSUZJQ0FETyBDVUFMSUZJQ0FETyBERSBGSVJNQSBFTEVDVFJPTklDQTELMAkGA1UEBhMCUFkwggEiMA0GCSqGSIb3DQEBAQUAA4IBDwAwggEKAoIBAQClxsetZ77H7or0MutagrJ/jvS2lzBV6un/cDZ4UmcSRho79usy8QOdgY8EqE5eqCX7K5cMoMTjm74GyTT3uriApXsR3yJAGzyydtuRwGnkeC/BbMihOzDKHOhkIJN2jKzQLGKjk2CRUuzKM7/thtJ50E+OtHlAVzxdo3DDpHDd1nWdWnju1pYw6VMALLkr6VsTBVsv+k2jRNWTIeREs4M5o6qX3OXd5toPhXrXH32pjaAlDRDkx+zZlwA7F+mhUr7ZDmBztGZWO0siRBx8e9uoljeKKhT97IHeeay0x+e7NX6kNQwNJSZdmYbdqznk6AFdY+2VnjH6KU+m/JfdM8o5AgMBAAGjggPoMIID5DAMBgNVHRMBAf8EAjAAMB8GA1UdIwQYMBaAFKE9hSvN2CyWHzkCDJ9TO1jYlQt7MIGUBggrBgEFBQcBAQSBhzCBhDBVBggrBgEFBQcwAoZJaHR0cHM6Ly93d3cuZGlnaXRvLmNvbS5weS91cGxvYWRzL2NlcnRpZmljYWRvLWRvY3VtZW50YS1zYS0xNTM1MTE3NzcxLmNydDArBggrBgEFBQcwAYYfaHR0cHM6Ly93d3cuZGlnaXRvLmNvbS5weS9vY3NwLzBLBgNVHREERDBCgRRjYWN1bmFAYW1hcmFs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FTYYZ8+5/0fOcKSjeH3xl0kR/ZaMA4GA1UdDwEB/wQEAwIF4DANBgkqhkiG9w0BAQsFAAOCAgEAfhzX0KPeAd0/SrC55LOhXjgLsmscLjdJO+csgRs/7a3P/qD2iyyMnmZQNZi2NZYls1AXBGuDniitBXcPB+65HZHoAGI/KdBho3SUF+8GGc2Xj08SgMMWctu8iWXNU4reo9uQBEWTYWNI9hvdWJUsCOCyJS69RRg1xPxw+35+q0b56eZGqK/dxKT5jaYFDJSQkHvCy0bOFAIRzw+I/TyTnmlQKCdNpXpNdUUPoVwS1awdMiEfImYhFp91PL+rl9VJ1QpPr/vPqb7cXao4eEUibrrPy4dywkZXBPb1sjNWP1Zy04tO7nyBom3yJ7D96xToFQwlNYcWcp5BzbzKwOYgyeqINAeEIXrc1QtQkQGnEWXLsAZxz5FXGHTkql4SX2cEJcHQhLL68EeMqRDiT+djrhLe/qE0fv0F+MAaVQYRDMn6BRNLGccvAlIUdKQHxFnyAdhb1aHmyuxqbu6WrJNDvSuaEnLWiJAe7LwJn4xaVCh64H0zq+rjMHu/HLTp9ewYWxYlKtnjeaK61aFl59p/Rum9k5m7pzqy46D3Mygvh5sY+9vScfgzFXLQRPXpV8jfaQj5zu35QPu8hcQTYF2mYfbn8V8VfWXj85XRW6un6XZ31R+jJKfezFz6eR6hzw2Ss4LxzRAy5UgLQMYID/BzI1aBevCu1mdp9V4OIbSKQ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I8iEoywxZ4IJVRdiYcdpid/Qr5pMoWjbBw+iqi40+yQ=</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AH9y18M9oiRVb3hAE4Hqeb9cpZ00CjFkkE0iwzqSzDY=</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printerSettings/printerSettings5.bin?ContentType=application/vnd.openxmlformats-officedocument.spreadsheetml.printerSettings">
        <DigestMethod Algorithm="http://www.w3.org/2001/04/xmlenc#sha256"/>
        <DigestValue>05U/a0cRFjB5qHC88egIdaLtfwK9uGKo+5tb9LVi3DU=</DigestValue>
      </Reference>
      <Reference URI="/xl/printerSettings/printerSettings6.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uq9wXFNQKCUwGo4bWzZbm8x383oJV8WKCm88CUgaJ0Q=</DigestValue>
      </Reference>
      <Reference URI="/xl/styles.xml?ContentType=application/vnd.openxmlformats-officedocument.spreadsheetml.styles+xml">
        <DigestMethod Algorithm="http://www.w3.org/2001/04/xmlenc#sha256"/>
        <DigestValue>RyCH8jPQ1ZY2LhwzS/Mr3+5H3xhyPkK63p+AHmz7ybA=</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uYv7r7vM4zh89R/I8K22zN3vq09N1CVXxKkC27iPw+4=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AS1yEPOFgwLwlTY1MwF8HO0+iglzMHTK/tTORqOWh7g=</DigestValue>
      </Reference>
      <Reference URI="/xl/worksheets/sheet2.xml?ContentType=application/vnd.openxmlformats-officedocument.spreadsheetml.worksheet+xml">
        <DigestMethod Algorithm="http://www.w3.org/2001/04/xmlenc#sha256"/>
        <DigestValue>9kEzgOj8xzSn+DZphXM8Ei1f97xWG14jfT9dFiySOO4=</DigestValue>
      </Reference>
      <Reference URI="/xl/worksheets/sheet3.xml?ContentType=application/vnd.openxmlformats-officedocument.spreadsheetml.worksheet+xml">
        <DigestMethod Algorithm="http://www.w3.org/2001/04/xmlenc#sha256"/>
        <DigestValue>I411s0mUHQWVnckaahhKOzTiijhHDnZ9poyf8n2dWUE=</DigestValue>
      </Reference>
      <Reference URI="/xl/worksheets/sheet4.xml?ContentType=application/vnd.openxmlformats-officedocument.spreadsheetml.worksheet+xml">
        <DigestMethod Algorithm="http://www.w3.org/2001/04/xmlenc#sha256"/>
        <DigestValue>KhnPt08hKp4qRXzWSEwE+BDIVN8hd47F8rwT7pDWeEE=</DigestValue>
      </Reference>
      <Reference URI="/xl/worksheets/sheet5.xml?ContentType=application/vnd.openxmlformats-officedocument.spreadsheetml.worksheet+xml">
        <DigestMethod Algorithm="http://www.w3.org/2001/04/xmlenc#sha256"/>
        <DigestValue>GN+TOBXcsa5T7zmWbS4TSfKDMkn/Oe76vjNHtQKv8gY=</DigestValue>
      </Reference>
      <Reference URI="/xl/worksheets/sheet6.xml?ContentType=application/vnd.openxmlformats-officedocument.spreadsheetml.worksheet+xml">
        <DigestMethod Algorithm="http://www.w3.org/2001/04/xmlenc#sha256"/>
        <DigestValue>bRhYlVaLMTR8r3CpSJXFGRdPDBOq+QudvZ8ICBtlbws=</DigestValue>
      </Reference>
      <Reference URI="/xl/worksheets/sheet7.xml?ContentType=application/vnd.openxmlformats-officedocument.spreadsheetml.worksheet+xml">
        <DigestMethod Algorithm="http://www.w3.org/2001/04/xmlenc#sha256"/>
        <DigestValue>vMniP4Ykshd8Y6u9j7oP+qsvAne7MHSl+zlTnegq6E4=</DigestValue>
      </Reference>
      <Reference URI="/xl/worksheets/sheet8.xml?ContentType=application/vnd.openxmlformats-officedocument.spreadsheetml.worksheet+xml">
        <DigestMethod Algorithm="http://www.w3.org/2001/04/xmlenc#sha256"/>
        <DigestValue>k/KOgt/VVc7HARn3LR53YkalcFzQH5asHWzdMngTQwI=</DigestValue>
      </Reference>
    </Manifest>
    <SignatureProperties>
      <SignatureProperty Id="idSignatureTime" Target="#idPackageSignature">
        <mdssi:SignatureTime xmlns:mdssi="http://schemas.openxmlformats.org/package/2006/digital-signature">
          <mdssi:Format>YYYY-MM-DDThh:mm:ssTZD</mdssi:Format>
          <mdssi:Value>2024-03-18T14:13:52Z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AUDITOR</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2024-03-18T14:13:52Z</xd:SigningTime>
          <xd:SigningCertificate>
            <xd:Cert>
              <xd:CertDigest>
                <DigestMethod Algorithm="http://www.w3.org/2001/04/xmlenc#sha256"/>
                <DigestValue>526kF7uvxdSRLc4WYEg7rXsV5ICNlQs6AeXNdov2GFM=</DigestValue>
              </xd:CertDigest>
              <xd:IssuerSerial>
                <X509IssuerName>C=PY, O=DOCUMENTA S.A., SERIALNUMBER=RUC80050172-1, CN=CA-DOCUMENTA S.A.</X509IssuerName>
                <X509SerialNumber>3433907957323493802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AUDITOR</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2024-03-15T17:42:30Z</dcterms:modified>
</cp:coreProperties>
</file>