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223" documentId="10_ncr:200_{BE936192-D11B-4D74-B383-8697203EAF6C}" xr6:coauthVersionLast="47" xr6:coauthVersionMax="47" xr10:uidLastSave="{82D86CAE-1738-4F38-BA37-A8E00B7988F3}"/>
  <bookViews>
    <workbookView xWindow="-120" yWindow="-120" windowWidth="29040" windowHeight="15840" tabRatio="838" xr2:uid="{00000000-000D-0000-FFFF-FFFF00000000}"/>
  </bookViews>
  <sheets>
    <sheet name="CARATULA" sheetId="18" r:id="rId1"/>
    <sheet name="INDICE" sheetId="17" r:id="rId2"/>
    <sheet name="01" sheetId="1" r:id="rId3"/>
    <sheet name="02" sheetId="2" r:id="rId4"/>
    <sheet name="03" sheetId="3" r:id="rId5"/>
    <sheet name="04" sheetId="4" r:id="rId6"/>
    <sheet name="05" sheetId="5" r:id="rId7"/>
    <sheet name="06" sheetId="9" r:id="rId8"/>
    <sheet name="Hoja1" sheetId="19" state="hidden" r:id="rId9"/>
  </sheets>
  <definedNames>
    <definedName name="_xlnm._FilterDatabase" localSheetId="7" hidden="1">'06'!$A$10:$AG$450</definedName>
    <definedName name="OLE_LINK2" localSheetId="6">'05'!$B$6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50" i="9" l="1"/>
  <c r="J450" i="9"/>
  <c r="D173" i="5"/>
  <c r="D120" i="5"/>
  <c r="D86" i="5"/>
  <c r="C23" i="4"/>
  <c r="E86" i="5" l="1"/>
  <c r="B456" i="9" l="1"/>
  <c r="B5" i="9"/>
  <c r="D126" i="5"/>
  <c r="C126" i="5"/>
  <c r="D161" i="5" l="1"/>
  <c r="C120" i="5"/>
  <c r="L703" i="9" l="1"/>
  <c r="K703" i="9"/>
  <c r="J703" i="9"/>
  <c r="E20" i="19"/>
  <c r="E19" i="19"/>
  <c r="E18" i="19"/>
  <c r="E17" i="19"/>
  <c r="E16" i="19"/>
  <c r="E15" i="19"/>
  <c r="E14" i="19"/>
  <c r="E13" i="19"/>
  <c r="E12" i="19"/>
  <c r="E11" i="19"/>
  <c r="E10" i="19"/>
  <c r="E9" i="19"/>
  <c r="E8" i="19"/>
  <c r="E7" i="19"/>
  <c r="E6" i="19"/>
  <c r="E5" i="19"/>
  <c r="E4" i="19"/>
  <c r="E3" i="19"/>
  <c r="E2" i="19"/>
  <c r="E21" i="19" l="1"/>
  <c r="F5" i="19" s="1"/>
  <c r="L450" i="9"/>
  <c r="C19" i="1"/>
  <c r="F8" i="19" l="1"/>
  <c r="F6" i="19"/>
  <c r="F20" i="19"/>
  <c r="F4" i="19"/>
  <c r="F11" i="19"/>
  <c r="F18" i="19"/>
  <c r="F2" i="19"/>
  <c r="F13" i="19"/>
  <c r="F16" i="19"/>
  <c r="F9" i="19"/>
  <c r="F7" i="19"/>
  <c r="F14" i="19"/>
  <c r="F17" i="19"/>
  <c r="F15" i="19"/>
  <c r="F12" i="19"/>
  <c r="F19" i="19"/>
  <c r="F3" i="19"/>
  <c r="F10" i="19"/>
  <c r="C16" i="2" l="1"/>
  <c r="D140" i="5" l="1"/>
  <c r="D149" i="5" l="1"/>
  <c r="C149" i="5" l="1"/>
  <c r="C13" i="1"/>
  <c r="C20" i="1" s="1"/>
  <c r="E85" i="5"/>
  <c r="D23" i="4"/>
  <c r="D16" i="2"/>
  <c r="D19" i="1"/>
  <c r="B4" i="2" l="1"/>
  <c r="B4" i="4" s="1"/>
  <c r="D13" i="1" l="1"/>
  <c r="D20" i="1" s="1"/>
  <c r="C12" i="3"/>
  <c r="D28" i="4" l="1"/>
  <c r="D11" i="2"/>
  <c r="D17" i="2" s="1"/>
  <c r="D30" i="4" l="1"/>
  <c r="D85" i="5" l="1"/>
  <c r="C11" i="2" l="1"/>
  <c r="C17" i="2" s="1"/>
  <c r="D7" i="2" l="1"/>
  <c r="D7" i="4" s="1"/>
  <c r="E84" i="5" s="1"/>
  <c r="D108" i="5" s="1"/>
  <c r="C7" i="2"/>
  <c r="C7" i="4" s="1"/>
  <c r="D84" i="5" s="1"/>
  <c r="C108" i="5" s="1"/>
  <c r="C131" i="5" l="1"/>
  <c r="C139" i="5" s="1"/>
  <c r="B154" i="5" s="1"/>
  <c r="C124" i="5"/>
  <c r="D131" i="5"/>
  <c r="D139" i="5" s="1"/>
  <c r="D146" i="5" s="1"/>
  <c r="B164" i="5" s="1"/>
  <c r="D124" i="5"/>
  <c r="C146" i="5"/>
  <c r="D132" i="5"/>
  <c r="C132" i="5"/>
  <c r="D141" i="5"/>
  <c r="C140" i="5"/>
  <c r="C141" i="5" s="1"/>
  <c r="C133" i="5" l="1"/>
  <c r="D133" i="5"/>
  <c r="D87" i="5"/>
  <c r="E87" i="5"/>
  <c r="E8" i="3" l="1"/>
  <c r="C13" i="3" s="1"/>
  <c r="C28" i="4" l="1"/>
  <c r="C30" i="4" l="1"/>
  <c r="D13" i="3" l="1"/>
  <c r="E14" i="3" s="1"/>
</calcChain>
</file>

<file path=xl/sharedStrings.xml><?xml version="1.0" encoding="utf-8"?>
<sst xmlns="http://schemas.openxmlformats.org/spreadsheetml/2006/main" count="5078" uniqueCount="699">
  <si>
    <t>ACTIVO</t>
  </si>
  <si>
    <t>TOTAL ACTIVO BRUTO</t>
  </si>
  <si>
    <t>PASIVO</t>
  </si>
  <si>
    <t xml:space="preserve">Rescates a pagar </t>
  </si>
  <si>
    <t xml:space="preserve">TOTAL ACTIVO NETO </t>
  </si>
  <si>
    <t>CUOTAS PARTES EN CIRCULACIÓN</t>
  </si>
  <si>
    <t xml:space="preserve">VALOR CUOTA PARTE AL CIERRE </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</si>
  <si>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</si>
  <si>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</si>
  <si>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</si>
  <si>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</si>
  <si>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</si>
  <si>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</si>
  <si>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</si>
  <si>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</si>
  <si>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</si>
  <si>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</si>
  <si>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</si>
  <si>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</si>
  <si>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</si>
  <si>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</si>
  <si>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</si>
  <si>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</si>
  <si>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Causas de las variaciones del efectivo</t>
  </si>
  <si>
    <t>Actividades Operativas</t>
  </si>
  <si>
    <t>Cambios en activos y pasivos operativos</t>
  </si>
  <si>
    <t>(Aumento) Disminución Intereses a Cobrar</t>
  </si>
  <si>
    <t>Aumento (Disminución) en Acreedores por operación</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</si>
  <si>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</si>
  <si>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</si>
  <si>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</si>
  <si>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</si>
  <si>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</si>
  <si>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</si>
  <si>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Efectivo al inicio del periodo</t>
  </si>
  <si>
    <t>Devolución a disponibilidades</t>
  </si>
  <si>
    <t>Compra de Instrumentos</t>
  </si>
  <si>
    <t>Comisiones pagadas</t>
  </si>
  <si>
    <t>Vencimiento de Instrumentos</t>
  </si>
  <si>
    <t>Tipo de cambio comprador</t>
  </si>
  <si>
    <t xml:space="preserve">Tipo de cambio vendedor       </t>
  </si>
  <si>
    <t>MES</t>
  </si>
  <si>
    <t>TOTAL</t>
  </si>
  <si>
    <t>VALOR CUOTA</t>
  </si>
  <si>
    <t>PATRIMONIO NETO DEL FONDO</t>
  </si>
  <si>
    <t>N° DE PARTICIPES</t>
  </si>
  <si>
    <t>1er. TRIMESTRE</t>
  </si>
  <si>
    <t>Enero</t>
  </si>
  <si>
    <t>Febrero</t>
  </si>
  <si>
    <t>Marzo</t>
  </si>
  <si>
    <t>CUENTAS</t>
  </si>
  <si>
    <t>FONDO MUTUO DISPONIBLE RENTA FIJA EN GUARANÍES</t>
  </si>
  <si>
    <t>Instrumento</t>
  </si>
  <si>
    <t>Emisor</t>
  </si>
  <si>
    <t>Sector</t>
  </si>
  <si>
    <t>País</t>
  </si>
  <si>
    <t>Fecha
Compra</t>
  </si>
  <si>
    <t>Fecha
 Vto.</t>
  </si>
  <si>
    <t>Moneda</t>
  </si>
  <si>
    <t>Monto</t>
  </si>
  <si>
    <t>Val. Compra</t>
  </si>
  <si>
    <t>Val. Contable</t>
  </si>
  <si>
    <t>Tasa</t>
  </si>
  <si>
    <t>COMPOSICIÓN DE LAS INVERSIONES DEL FONDO</t>
  </si>
  <si>
    <t>Intereses vencimientos de cupones</t>
  </si>
  <si>
    <t>Intereses Devengados</t>
  </si>
  <si>
    <t>Ganancia ordinaria del período</t>
  </si>
  <si>
    <t>(Aumento) Disminución Deudores por operaciones</t>
  </si>
  <si>
    <t>TOTAL PASIVO</t>
  </si>
  <si>
    <t>ESTADO DEL ACTIVO NETO</t>
  </si>
  <si>
    <t>ESTADO DE INGRESOS Y EGRESOS</t>
  </si>
  <si>
    <t>ESTADO DE VARIACIÓN DEL ACTIVO NETO</t>
  </si>
  <si>
    <t>ESTADO DE FLUJO DE EFECTIVO</t>
  </si>
  <si>
    <t>En Gs.</t>
  </si>
  <si>
    <t>NOTAS A LOS ESTADOS FINANCIEROS</t>
  </si>
  <si>
    <t>1) Información Básica del Fondo</t>
  </si>
  <si>
    <t>2) Información sobre la Administradora</t>
  </si>
  <si>
    <t xml:space="preserve">    2.1) Información General</t>
  </si>
  <si>
    <t xml:space="preserve">    2.2) Entidad encargada de la Custodia</t>
  </si>
  <si>
    <t>3) Criterios Contables Aplicados</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</si>
  <si>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</si>
  <si>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</si>
  <si>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</si>
  <si>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</si>
  <si>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</si>
  <si>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a) Posición en Moneda Extranjera:</t>
  </si>
  <si>
    <t>b) Diferencia de Cambio en Moneda Extranjera:</t>
  </si>
  <si>
    <t>La comisión de administración que se está utilizando es de 3,3% anual IVA incluido. Esta comisión se calcula diariamente de los fondos bajo manejo y se pagan mensualmente a la administradora, generalmente el primer día hábil siguiente al cierre del mes anterior.</t>
  </si>
  <si>
    <t>_Gastos Operacionales y comisión de la Sociedad Administradora:</t>
  </si>
  <si>
    <t>_Información Estadística</t>
  </si>
  <si>
    <t>4) Composición de las Cuentas</t>
  </si>
  <si>
    <t>Resultado por Tenencia</t>
  </si>
  <si>
    <t>Intereses Bancarios</t>
  </si>
  <si>
    <t>OTROS INGRESOS</t>
  </si>
  <si>
    <t>ESTADO DE INGRESO Y EGRESOS</t>
  </si>
  <si>
    <t>01</t>
  </si>
  <si>
    <t>02</t>
  </si>
  <si>
    <t>03</t>
  </si>
  <si>
    <t>04</t>
  </si>
  <si>
    <t>05</t>
  </si>
  <si>
    <t>06</t>
  </si>
  <si>
    <t>INDICE</t>
  </si>
  <si>
    <t>Intereses Op Repo</t>
  </si>
  <si>
    <t>Intereses Financieros</t>
  </si>
  <si>
    <t>Ventas de Instrumentos</t>
  </si>
  <si>
    <t>Fecha de Operación</t>
  </si>
  <si>
    <t>Monto Inicial</t>
  </si>
  <si>
    <t>Valor Contable</t>
  </si>
  <si>
    <t>Fecha de Vencimiento</t>
  </si>
  <si>
    <t>Total</t>
  </si>
  <si>
    <t>ANEXO I</t>
  </si>
  <si>
    <t>07</t>
  </si>
  <si>
    <t>Las 4 Notas y el Anexo I, II que acompañan son parte integrante de estos Estados Financieros</t>
  </si>
  <si>
    <t>Contratos en Reporto</t>
  </si>
  <si>
    <t>ÍNDICE</t>
  </si>
  <si>
    <t>COMPOSICIÓN DE LAS INVERSIONES DEL FONDO ANEXO I</t>
  </si>
  <si>
    <t>COMPOSICIÓN DE LAS INVERSIONES OP REPO ANEXO II</t>
  </si>
  <si>
    <t>Solar Ahorro y Finanzas</t>
  </si>
  <si>
    <t>BONOS</t>
  </si>
  <si>
    <t>CDA</t>
  </si>
  <si>
    <t>Banco Basa S.A</t>
  </si>
  <si>
    <t>Banco Familiar S.A.E.C.A.</t>
  </si>
  <si>
    <t>Banco Itaú Paraguay S.A.</t>
  </si>
  <si>
    <t>Banco Regional S.A.E.C.A.</t>
  </si>
  <si>
    <t>Finexpar S.A.E.C.A.</t>
  </si>
  <si>
    <t>Interfisa Banco S.A.E.C.A.</t>
  </si>
  <si>
    <t>Núcleo S.A.</t>
  </si>
  <si>
    <t>Sudameris Bank S.A.E.C.A.</t>
  </si>
  <si>
    <t>Telecel S.A.</t>
  </si>
  <si>
    <t>Financiero</t>
  </si>
  <si>
    <t>Paraguay</t>
  </si>
  <si>
    <t>Vision Banco S.A.E.C.A.</t>
  </si>
  <si>
    <t>PYG</t>
  </si>
  <si>
    <t>Banco Atlas S.A.</t>
  </si>
  <si>
    <t>Banco GNB Paraguay S.A.</t>
  </si>
  <si>
    <t>República del Paraguay</t>
  </si>
  <si>
    <t>TOTAL GENERAL</t>
  </si>
  <si>
    <t>Bancop S.A</t>
  </si>
  <si>
    <t>LA ADMINISTRADORA será responsable de la administración del FONDO MUTUO DISPONIBLE RENTA FIJA EN GUARANÍES, que en adelante se denominará FONDO MUTUO, registrado en la Comisión Nacional de Valores de conformidad con la Resolución N.º 6E/14 de fecha 23 de enero de 2014, el cual se regirá por el REGLAMENTO INTERNO, aprobado por Resolución 6E/14 de fecha 23 de enero de 2014, modificada en el Art. 28 según Acta N° 80/17, aprobada según Resolución 3E/18, modificada según Acta N° 97/18, aprobada según Resolución 58E/18 y por las disposiciones legales pertinentes. El objeto del FONDO MUTUO será invertir en instrumentos de deuda de emisores nacionales. Está dirigido a personas físicas y jurídicas con horizonte de inversión acordes con la política de inversión del fondo, cuyo interés sea invertir indirectamente en instrumentos de deuda. El riesgo del inversionista estará determinado por la naturaleza de los instrumentos en los que se inviertan los activos del FONDO, de acuerdo con lo expuesto en la política de inversiones y diversificación de estas.</t>
  </si>
  <si>
    <t>BONOS FINANCIEROS</t>
  </si>
  <si>
    <t>BONOS DEL TESORO PY</t>
  </si>
  <si>
    <t>Agencia Financiera de Desarrollo</t>
  </si>
  <si>
    <t>Banco Continental S.A.E.C.A.</t>
  </si>
  <si>
    <t>Banco Interamericano de Desarrollo</t>
  </si>
  <si>
    <t>Banco Nacional de Fomento</t>
  </si>
  <si>
    <t>LETRAS DE REGULACIÓN MONETARIA</t>
  </si>
  <si>
    <t>Banco Central del Paraguay</t>
  </si>
  <si>
    <t>Grupo Vazquez S.A.E.</t>
  </si>
  <si>
    <t>Solar Banco S.A.E.</t>
  </si>
  <si>
    <t>SOLO</t>
  </si>
  <si>
    <t>GRUPO VAZQUEZ</t>
  </si>
  <si>
    <t>GRUPO CARTES</t>
  </si>
  <si>
    <t>Grupo</t>
  </si>
  <si>
    <t>TOTAL 31/12/2023</t>
  </si>
  <si>
    <t>Público</t>
  </si>
  <si>
    <t>Corporación Andina de Fomento</t>
  </si>
  <si>
    <t>Frigorífico Concepción S.A.</t>
  </si>
  <si>
    <t>Tu Financiera S.A.E.C.A.</t>
  </si>
  <si>
    <t>UENO BANK S.A.</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</si>
  <si>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</si>
  <si>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El Fondo Mutuo solo opera en moneda local, por eso no cuenta con reporte sobre </t>
    </r>
    <r>
      <rPr>
        <i/>
        <u/>
        <sz val="11"/>
        <color theme="1"/>
        <rFont val="Gantari"/>
      </rPr>
      <t>Posición en Moneda Extranjera.</t>
    </r>
  </si>
  <si>
    <r>
      <t xml:space="preserve">El Fondo Mutuo opera de forma exclusiva en moneda local, razón por la cual no arroja con </t>
    </r>
    <r>
      <rPr>
        <i/>
        <u/>
        <sz val="11"/>
        <color theme="1"/>
        <rFont val="Gantari"/>
      </rPr>
      <t>Diferencia de Cambio en Moneda Extranjera</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</si>
  <si>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</si>
  <si>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</si>
  <si>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</si>
  <si>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</si>
  <si>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r>
      <t xml:space="preserve">    </t>
    </r>
    <r>
      <rPr>
        <b/>
        <sz val="11"/>
        <color theme="1"/>
        <rFont val="Gantari"/>
      </rPr>
      <t xml:space="preserve">4.6) </t>
    </r>
    <r>
      <rPr>
        <b/>
        <u/>
        <sz val="11"/>
        <color theme="1"/>
        <rFont val="Gantari"/>
      </rPr>
      <t>Operación en Reporto</t>
    </r>
    <r>
      <rPr>
        <u/>
        <sz val="11"/>
        <color theme="1"/>
        <rFont val="Gantari"/>
      </rPr>
      <t>:</t>
    </r>
    <r>
      <rPr>
        <sz val="11"/>
        <color theme="1"/>
        <rFont val="Gantari"/>
      </rPr>
      <t xml:space="preserve"> Esta compuesta por el siguiente saldo</t>
    </r>
  </si>
  <si>
    <r>
      <t xml:space="preserve">Resultado por tenencia de inversiones </t>
    </r>
    <r>
      <rPr>
        <b/>
        <sz val="11"/>
        <color theme="1"/>
        <rFont val="Gantari"/>
      </rPr>
      <t>(Nota 4.4)</t>
    </r>
  </si>
  <si>
    <r>
      <t xml:space="preserve">Otros Ingresos </t>
    </r>
    <r>
      <rPr>
        <b/>
        <sz val="11"/>
        <color theme="1"/>
        <rFont val="Gantari"/>
      </rPr>
      <t>(Nota 4.5)</t>
    </r>
  </si>
  <si>
    <r>
      <t xml:space="preserve">Otros Egresos </t>
    </r>
    <r>
      <rPr>
        <b/>
        <sz val="11"/>
        <color theme="1"/>
        <rFont val="Gantari"/>
      </rPr>
      <t>(Nota 4.5)</t>
    </r>
  </si>
  <si>
    <r>
      <t xml:space="preserve">Disponibilidades </t>
    </r>
    <r>
      <rPr>
        <b/>
        <sz val="11"/>
        <color rgb="FF000000"/>
        <rFont val="Gantari"/>
      </rPr>
      <t>(Nota 4.1)</t>
    </r>
  </si>
  <si>
    <r>
      <t xml:space="preserve">Inversiones </t>
    </r>
    <r>
      <rPr>
        <b/>
        <u/>
        <sz val="11"/>
        <color theme="10"/>
        <rFont val="Gantari"/>
      </rPr>
      <t>Anexo I</t>
    </r>
  </si>
  <si>
    <r>
      <t xml:space="preserve">Comisiones a pagar a la administradora </t>
    </r>
    <r>
      <rPr>
        <b/>
        <sz val="11"/>
        <color rgb="FF000000"/>
        <rFont val="Gantari"/>
      </rPr>
      <t>(Nota 4.3)</t>
    </r>
  </si>
  <si>
    <r>
      <t xml:space="preserve">Op Reporto </t>
    </r>
    <r>
      <rPr>
        <b/>
        <sz val="11"/>
        <color rgb="FF000000"/>
        <rFont val="Gantari"/>
      </rPr>
      <t>(Nota 4.6)</t>
    </r>
  </si>
  <si>
    <r>
      <t xml:space="preserve">Inversiones Op Reporto </t>
    </r>
    <r>
      <rPr>
        <b/>
        <u/>
        <sz val="11"/>
        <color theme="10"/>
        <rFont val="Gantari"/>
      </rPr>
      <t>Anexo I</t>
    </r>
  </si>
  <si>
    <r>
      <rPr>
        <b/>
        <sz val="16"/>
        <color theme="1"/>
        <rFont val="Gantari"/>
      </rPr>
      <t xml:space="preserve">ESTADOS FINANCIEROS
FONDO MUTUO DISPONIBLE RENTA FIJA EN GUARANÍES
</t>
    </r>
    <r>
      <rPr>
        <u/>
        <sz val="14"/>
        <color theme="1"/>
        <rFont val="Gantari"/>
      </rPr>
      <t>s/ Res. N° 35/2023</t>
    </r>
  </si>
  <si>
    <t>Cadiem AFPISA, es la encargada de la custodia de activos del Fondo. Todos los títulos físicos son resguardados en la Caja de Valores del Paraguay.</t>
  </si>
  <si>
    <t>Estado</t>
  </si>
  <si>
    <t>REPO</t>
  </si>
  <si>
    <t>Financiera UENO S.A.E.C.A.</t>
  </si>
  <si>
    <t>Zeta Banco SAECA</t>
  </si>
  <si>
    <t>Banco Familiar SAECA</t>
  </si>
  <si>
    <r>
      <t xml:space="preserve">    </t>
    </r>
    <r>
      <rPr>
        <b/>
        <sz val="11"/>
        <color theme="1"/>
        <rFont val="Gantari"/>
      </rPr>
      <t>4.2) Cuentas por Cobrar:</t>
    </r>
    <r>
      <rPr>
        <sz val="11"/>
        <color theme="1"/>
        <rFont val="Gantari"/>
      </rPr>
      <t xml:space="preserve"> El saldo a la fecha es de</t>
    </r>
  </si>
  <si>
    <t>Vto. Cupón</t>
  </si>
  <si>
    <t>Acreedores por Operaciones</t>
  </si>
  <si>
    <r>
      <t>Cuentas a cobrar</t>
    </r>
    <r>
      <rPr>
        <b/>
        <sz val="11"/>
        <color rgb="FF000000"/>
        <rFont val="Gantari"/>
      </rPr>
      <t xml:space="preserve"> (Nota 4.2)</t>
    </r>
  </si>
  <si>
    <t>Bancop S.A.</t>
  </si>
  <si>
    <t>Grupo Vazquez</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</si>
  <si>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</si>
  <si>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Ueno Bank SA</t>
  </si>
  <si>
    <t>Fondo Mutuo Vista</t>
  </si>
  <si>
    <t>Banco Itaú</t>
  </si>
  <si>
    <t>Tu Financiera</t>
  </si>
  <si>
    <t>Banco GNB</t>
  </si>
  <si>
    <t>Bancop</t>
  </si>
  <si>
    <t>Banco Continental</t>
  </si>
  <si>
    <t>31/12/2023</t>
  </si>
  <si>
    <t>2do. TRIMESTRE</t>
  </si>
  <si>
    <t>ABRIL</t>
  </si>
  <si>
    <t>MAYO</t>
  </si>
  <si>
    <t>JUNIO</t>
  </si>
  <si>
    <t>Izaguirre Barrail Inversora S.A.E.C.A.</t>
  </si>
  <si>
    <t>Zeta Banco S.A.E.C.A.</t>
  </si>
  <si>
    <t>29/09/2021 09:45:08</t>
  </si>
  <si>
    <t>29/09/2025</t>
  </si>
  <si>
    <t>27/06/2026</t>
  </si>
  <si>
    <t>14/03/2024 15:54:28</t>
  </si>
  <si>
    <t>20/01/2025</t>
  </si>
  <si>
    <t>14/03/2024 15:56:40</t>
  </si>
  <si>
    <t>14/03/2024 15:56:41</t>
  </si>
  <si>
    <t>19/03/2024 17:14:59</t>
  </si>
  <si>
    <t>19/03/2024 17:17:39</t>
  </si>
  <si>
    <t>19/03/2024 17:17:40</t>
  </si>
  <si>
    <t>20/03/2024 10:08:06</t>
  </si>
  <si>
    <t>20/03/2024 10:09:39</t>
  </si>
  <si>
    <t>20/03/2024 10:09:40</t>
  </si>
  <si>
    <t>20/03/2024 10:09:41</t>
  </si>
  <si>
    <t>20/03/2024 10:09:42</t>
  </si>
  <si>
    <t>20/03/2024 10:09:43</t>
  </si>
  <si>
    <t>20/03/2024 10:09:44</t>
  </si>
  <si>
    <t>20/03/2024 10:09:45</t>
  </si>
  <si>
    <t>20/03/2024 10:09:46</t>
  </si>
  <si>
    <t>20/03/2024 10:09:47</t>
  </si>
  <si>
    <t>20/03/2024 10:09:48</t>
  </si>
  <si>
    <t>20/03/2024 10:09:49</t>
  </si>
  <si>
    <t>20/03/2024 10:09:50</t>
  </si>
  <si>
    <t>20/03/2024 10:10:50</t>
  </si>
  <si>
    <t>24/06/2024 17:08:56</t>
  </si>
  <si>
    <t>26/06/2025</t>
  </si>
  <si>
    <t>24/06/2024 17:14:38</t>
  </si>
  <si>
    <t>24/06/2024 17:14:41</t>
  </si>
  <si>
    <t>24/06/2024 17:14:42</t>
  </si>
  <si>
    <t>24/06/2024 17:14:43</t>
  </si>
  <si>
    <t>24/06/2024 17:14:44</t>
  </si>
  <si>
    <t>24/06/2024 17:14:45</t>
  </si>
  <si>
    <t>24/06/2024 17:14:46</t>
  </si>
  <si>
    <t>24/06/2024 17:15:35</t>
  </si>
  <si>
    <t>24/06/2024 17:15:36</t>
  </si>
  <si>
    <t>24/06/2024 17:15:37</t>
  </si>
  <si>
    <t>24/06/2024 17:15:38</t>
  </si>
  <si>
    <t>24/06/2024 17:15:39</t>
  </si>
  <si>
    <t>24/06/2024 17:15:40</t>
  </si>
  <si>
    <t>24/06/2024 17:15:41</t>
  </si>
  <si>
    <t>24/06/2024 17:15:42</t>
  </si>
  <si>
    <t>24/06/2024 17:15:43</t>
  </si>
  <si>
    <t>24/06/2024 17:15:44</t>
  </si>
  <si>
    <t>13/06/2024 12:55:20</t>
  </si>
  <si>
    <t>28/03/2025</t>
  </si>
  <si>
    <t>13/06/2024 12:57:40</t>
  </si>
  <si>
    <t>25/04/2025</t>
  </si>
  <si>
    <t>12/03/2024 17:25:32</t>
  </si>
  <si>
    <t>03/12/2026</t>
  </si>
  <si>
    <t>25/03/2024 17:36:00</t>
  </si>
  <si>
    <t>31/03/2025</t>
  </si>
  <si>
    <t>25/03/2024 17:42:53</t>
  </si>
  <si>
    <t>25/03/2024 17:42:54</t>
  </si>
  <si>
    <t>25/03/2024 17:42:55</t>
  </si>
  <si>
    <t>25/03/2024 17:42:56</t>
  </si>
  <si>
    <t>25/03/2024 17:42:57</t>
  </si>
  <si>
    <t>25/03/2024 17:42:58</t>
  </si>
  <si>
    <t>25/03/2024 17:42:59</t>
  </si>
  <si>
    <t>25/03/2024 17:43:00</t>
  </si>
  <si>
    <t>25/03/2024 17:43:01</t>
  </si>
  <si>
    <t>25/03/2024 17:43:02</t>
  </si>
  <si>
    <t>25/03/2024 17:43:03</t>
  </si>
  <si>
    <t>25/03/2024 17:43:04</t>
  </si>
  <si>
    <t>25/03/2024 17:43:06</t>
  </si>
  <si>
    <t>25/03/2024 17:43:08</t>
  </si>
  <si>
    <t>25/03/2024 17:43:09</t>
  </si>
  <si>
    <t>25/03/2024 17:43:10</t>
  </si>
  <si>
    <t>25/03/2024 17:43:11</t>
  </si>
  <si>
    <t>25/03/2024 17:43:12</t>
  </si>
  <si>
    <t>25/03/2024 17:43:13</t>
  </si>
  <si>
    <t>25/03/2024 17:43:14</t>
  </si>
  <si>
    <t>25/03/2024 17:43:15</t>
  </si>
  <si>
    <t>26/06/2024 09:45:06</t>
  </si>
  <si>
    <t>13/01/2025</t>
  </si>
  <si>
    <t>26/06/2024 09:47:34</t>
  </si>
  <si>
    <t>26/06/2024 09:47:35</t>
  </si>
  <si>
    <t>26/06/2024 09:47:36</t>
  </si>
  <si>
    <t>26/06/2024 09:47:37</t>
  </si>
  <si>
    <t>26/06/2024 09:47:38</t>
  </si>
  <si>
    <t>26/06/2024 09:47:39</t>
  </si>
  <si>
    <t>26/06/2024 09:47:40</t>
  </si>
  <si>
    <t>26/06/2024 09:47:41</t>
  </si>
  <si>
    <t>26/06/2024 09:47:42</t>
  </si>
  <si>
    <t>17/06/2020 13:39:01</t>
  </si>
  <si>
    <t>16/06/2025</t>
  </si>
  <si>
    <t>29/10/2020 16:18:04</t>
  </si>
  <si>
    <t>20/06/2025</t>
  </si>
  <si>
    <t>14/06/2022 11:26:40</t>
  </si>
  <si>
    <t>17/06/2027</t>
  </si>
  <si>
    <t>28/06/2023 12:17:07</t>
  </si>
  <si>
    <t>05/07/2028</t>
  </si>
  <si>
    <t>09/03/2023 10:14:51</t>
  </si>
  <si>
    <t>16/12/2025</t>
  </si>
  <si>
    <t>13/03/2023 12:21:46</t>
  </si>
  <si>
    <t>06/12/2023 12:13:12</t>
  </si>
  <si>
    <t>06/12/2023 12:15:20</t>
  </si>
  <si>
    <t>12/12/2023 16:53:55</t>
  </si>
  <si>
    <t>12/12/2023 16:54:51</t>
  </si>
  <si>
    <t>19/12/2023 14:24:28</t>
  </si>
  <si>
    <t>27/02/2024 17:45:16</t>
  </si>
  <si>
    <t>01/03/2027</t>
  </si>
  <si>
    <t>27/02/2024 17:45:17</t>
  </si>
  <si>
    <t>27/02/2024 17:45:18</t>
  </si>
  <si>
    <t>27/02/2024 17:45:19</t>
  </si>
  <si>
    <t>27/02/2024 17:45:20</t>
  </si>
  <si>
    <t>27/02/2024 17:45:21</t>
  </si>
  <si>
    <t>27/02/2024 17:50:03</t>
  </si>
  <si>
    <t>27/02/2024 17:50:04</t>
  </si>
  <si>
    <t>27/02/2024 17:50:05</t>
  </si>
  <si>
    <t>27/02/2024 17:50:06</t>
  </si>
  <si>
    <t>27/02/2024 17:50:07</t>
  </si>
  <si>
    <t>27/02/2024 17:50:08</t>
  </si>
  <si>
    <t>27/02/2024 17:52:24</t>
  </si>
  <si>
    <t>27/02/2024 17:52:42</t>
  </si>
  <si>
    <t>27/02/2024 17:52:43</t>
  </si>
  <si>
    <t>27/02/2024 17:52:44</t>
  </si>
  <si>
    <t>27/02/2024 17:52:45</t>
  </si>
  <si>
    <t>27/02/2024 17:52:46</t>
  </si>
  <si>
    <t>27/02/2024 17:52:47</t>
  </si>
  <si>
    <t>27/02/2024 17:52:48</t>
  </si>
  <si>
    <t>27/02/2024 17:52:49</t>
  </si>
  <si>
    <t>27/02/2024 17:52:50</t>
  </si>
  <si>
    <t>27/02/2024 17:53:38</t>
  </si>
  <si>
    <t>27/02/2024 17:53:49</t>
  </si>
  <si>
    <t>27/02/2024 17:53:50</t>
  </si>
  <si>
    <t>27/02/2024 17:53:51</t>
  </si>
  <si>
    <t>27/02/2024 17:53:52</t>
  </si>
  <si>
    <t>27/02/2024 17:53:53</t>
  </si>
  <si>
    <t>27/02/2024 17:53:54</t>
  </si>
  <si>
    <t>27/02/2024 17:53:55</t>
  </si>
  <si>
    <t>27/02/2024 17:53:56</t>
  </si>
  <si>
    <t>30/04/2024 12:17:58</t>
  </si>
  <si>
    <t>23/05/2024 15:15:15</t>
  </si>
  <si>
    <t>27/05/2024 09:40:30</t>
  </si>
  <si>
    <t>13/06/2024 17:13:44</t>
  </si>
  <si>
    <t>14/06/2024 18:18:56</t>
  </si>
  <si>
    <t>14/06/2024 18:21:39</t>
  </si>
  <si>
    <t>14/06/2024 18:23:11</t>
  </si>
  <si>
    <t>25/03/2024 17:45:48</t>
  </si>
  <si>
    <t>25/03/2024 17:47:17</t>
  </si>
  <si>
    <t>25/03/2024 17:47:18</t>
  </si>
  <si>
    <t>25/03/2024 17:47:19</t>
  </si>
  <si>
    <t>25/03/2024 17:47:20</t>
  </si>
  <si>
    <t>25/03/2024 17:47:21</t>
  </si>
  <si>
    <t>25/03/2024 17:47:22</t>
  </si>
  <si>
    <t>25/03/2024 17:47:23</t>
  </si>
  <si>
    <t>25/03/2024 17:47:24</t>
  </si>
  <si>
    <t>24/07/2023 16:43:57</t>
  </si>
  <si>
    <t>28/07/2026</t>
  </si>
  <si>
    <t>27/11/2023 12:29:20</t>
  </si>
  <si>
    <t>02/12/2024</t>
  </si>
  <si>
    <t>27/12/2023 10:38:44</t>
  </si>
  <si>
    <t>26/03/2024 16:35:28</t>
  </si>
  <si>
    <t>26/03/2024 16:36:06</t>
  </si>
  <si>
    <t>26/03/2024 16:38:32</t>
  </si>
  <si>
    <t>26/06/2024 09:57:49</t>
  </si>
  <si>
    <t>29/01/2025</t>
  </si>
  <si>
    <t>11/11/2020 15:25:34</t>
  </si>
  <si>
    <t>11/11/2020 15:26:13</t>
  </si>
  <si>
    <t>11/11/2020 15:26:51</t>
  </si>
  <si>
    <t>11/11/2020 15:27:30</t>
  </si>
  <si>
    <t>12/08/2035</t>
  </si>
  <si>
    <t>28/05/2021 19:04:13</t>
  </si>
  <si>
    <t>03/03/2036</t>
  </si>
  <si>
    <t>28/05/2021 19:04:15</t>
  </si>
  <si>
    <t>16/09/2040</t>
  </si>
  <si>
    <t>16/08/2021 12:32:04</t>
  </si>
  <si>
    <t>21/10/2022 16:37:25</t>
  </si>
  <si>
    <t>03/03/2023 18:22:37</t>
  </si>
  <si>
    <t>03/03/2031</t>
  </si>
  <si>
    <t>03/03/2023 18:27:23</t>
  </si>
  <si>
    <t>05/07/2023 16:54:28</t>
  </si>
  <si>
    <t>05/07/2023 16:55:35</t>
  </si>
  <si>
    <t>19/01/2023 13:03:04</t>
  </si>
  <si>
    <t>25/09/2026</t>
  </si>
  <si>
    <t>31/01/2023 12:51:56</t>
  </si>
  <si>
    <t>29/09/2028</t>
  </si>
  <si>
    <t>22/02/2023 15:08:37</t>
  </si>
  <si>
    <t>22/05/2023 10:20:39</t>
  </si>
  <si>
    <t>22/05/2023 10:23:14</t>
  </si>
  <si>
    <t>22/05/2023 10:25:34</t>
  </si>
  <si>
    <t>22/05/2023 10:25:35</t>
  </si>
  <si>
    <t>20/03/2024 13:24:46</t>
  </si>
  <si>
    <t>06/01/2025</t>
  </si>
  <si>
    <t>20/03/2024 13:28:08</t>
  </si>
  <si>
    <t>20/03/2024 13:28:11</t>
  </si>
  <si>
    <t>20/03/2024 13:28:12</t>
  </si>
  <si>
    <t>20/03/2024 13:28:13</t>
  </si>
  <si>
    <t>20/03/2024 13:28:14</t>
  </si>
  <si>
    <t>20/03/2024 13:28:15</t>
  </si>
  <si>
    <t>20/03/2024 13:28:16</t>
  </si>
  <si>
    <t>20/03/2024 13:28:17</t>
  </si>
  <si>
    <t>20/03/2024 13:28:18</t>
  </si>
  <si>
    <t>20/03/2024 13:28:19</t>
  </si>
  <si>
    <t>20/03/2024 13:28:20</t>
  </si>
  <si>
    <t>20/03/2024 13:28:21</t>
  </si>
  <si>
    <t>20/03/2024 13:28:22</t>
  </si>
  <si>
    <t>20/03/2024 13:28:23</t>
  </si>
  <si>
    <t>20/03/2024 13:30:09</t>
  </si>
  <si>
    <t>20/03/2024 13:30:10</t>
  </si>
  <si>
    <t>20/03/2024 13:30:11</t>
  </si>
  <si>
    <t>20/03/2024 13:30:13</t>
  </si>
  <si>
    <t>20/03/2024 13:30:40</t>
  </si>
  <si>
    <t>14/06/2024 18:13:23</t>
  </si>
  <si>
    <t>28/05/2025</t>
  </si>
  <si>
    <t>14/06/2024 18:14:13</t>
  </si>
  <si>
    <t>28/04/2025</t>
  </si>
  <si>
    <t>14/06/2024 18:17:29</t>
  </si>
  <si>
    <t>14/06/2024 18:17:43</t>
  </si>
  <si>
    <t>24/09/2025</t>
  </si>
  <si>
    <t>02/04/2024 17:15:51</t>
  </si>
  <si>
    <t>02/04/2024 17:15:53</t>
  </si>
  <si>
    <t>02/04/2024 17:20:07</t>
  </si>
  <si>
    <t>02/04/2025</t>
  </si>
  <si>
    <t>02/04/2024 17:20:18</t>
  </si>
  <si>
    <t>02/04/2024 17:20:31</t>
  </si>
  <si>
    <t>02/04/2024 17:20:33</t>
  </si>
  <si>
    <t>02/04/2024 17:20:48</t>
  </si>
  <si>
    <t>02/04/2024 17:20:56</t>
  </si>
  <si>
    <t>02/04/2024 17:20:57</t>
  </si>
  <si>
    <t>02/04/2024 17:21:00</t>
  </si>
  <si>
    <t>02/04/2024 17:21:02</t>
  </si>
  <si>
    <t>02/04/2024 17:21:05</t>
  </si>
  <si>
    <t>30/04/2024 16:56:30</t>
  </si>
  <si>
    <t>13/06/2025</t>
  </si>
  <si>
    <t>30/04/2024 17:07:46</t>
  </si>
  <si>
    <t>24/02/2025</t>
  </si>
  <si>
    <t>30/04/2024 17:12:52</t>
  </si>
  <si>
    <t>09/12/2024</t>
  </si>
  <si>
    <t>16/08/2023 09:41:30</t>
  </si>
  <si>
    <t>04/05/2026</t>
  </si>
  <si>
    <t>16/08/2023 09:41:31</t>
  </si>
  <si>
    <t>16/08/2023 09:41:32</t>
  </si>
  <si>
    <t>16/08/2023 09:41:33</t>
  </si>
  <si>
    <t>18/08/2023 16:51:27</t>
  </si>
  <si>
    <t>13/04/2026</t>
  </si>
  <si>
    <t>01/11/2023 16:18:52</t>
  </si>
  <si>
    <t>14/10/2024</t>
  </si>
  <si>
    <t>29/11/2023 16:22:52</t>
  </si>
  <si>
    <t>31/01/2024 15:01:57</t>
  </si>
  <si>
    <t>31/01/2024 15:10:31</t>
  </si>
  <si>
    <t>31/01/2024 15:12:22</t>
  </si>
  <si>
    <t>31/01/2024 15:12:26</t>
  </si>
  <si>
    <t>31/01/2024 15:12:28</t>
  </si>
  <si>
    <t>31/01/2024 15:12:35</t>
  </si>
  <si>
    <t>31/01/2024 15:12:36</t>
  </si>
  <si>
    <t>31/01/2024 15:12:37</t>
  </si>
  <si>
    <t>31/01/2024 15:12:38</t>
  </si>
  <si>
    <t>31/01/2024 16:16:48</t>
  </si>
  <si>
    <t>31/01/2024 16:18:45</t>
  </si>
  <si>
    <t>31/01/2024 16:18:47</t>
  </si>
  <si>
    <t>28/02/2024 16:30:19</t>
  </si>
  <si>
    <t>25/04/2024 12:37:52</t>
  </si>
  <si>
    <t>25/04/2024 12:39:50</t>
  </si>
  <si>
    <t>26/06/2024 09:50:16</t>
  </si>
  <si>
    <t>31/10/2024</t>
  </si>
  <si>
    <t>Correspondiente al 30/09/2024 con cifras comparativas al 30/09/2023</t>
  </si>
  <si>
    <t>Correspondiente al 30/09/2024 con cifras comparativas al 31/12/2023</t>
  </si>
  <si>
    <t xml:space="preserve">El período que cubre los Estados Contables es del 01 de enero al 30 de septiembre del 2024 de forma comparativa con el mismo periodo del año anterior. </t>
  </si>
  <si>
    <t>TOTAL 30/09/2024</t>
  </si>
  <si>
    <t>Hasta la fecha, la cartera está compuesta por el siguiente saldo, valorizado al costo histórico mas el devengado. La exposición por grupo de empresas se detalla de la siguiente manera: Grupo Vázquez con un 6,28%</t>
  </si>
  <si>
    <t>3er. TRIMESTRE</t>
  </si>
  <si>
    <t>JULIO</t>
  </si>
  <si>
    <t>AGOSTO</t>
  </si>
  <si>
    <t>SEPTIEMBRE</t>
  </si>
  <si>
    <t>Banco Basa S.A.</t>
  </si>
  <si>
    <t>22/07/2024 17:07:00</t>
  </si>
  <si>
    <t>22/07/2024 17:09:41</t>
  </si>
  <si>
    <t>08/08/2024 11:43:11</t>
  </si>
  <si>
    <t>08/08/2024 11:43:48</t>
  </si>
  <si>
    <t>08/08/2024 11:43:49</t>
  </si>
  <si>
    <t>08/08/2024 11:43:50</t>
  </si>
  <si>
    <t>08/08/2024 11:43:51</t>
  </si>
  <si>
    <t>08/08/2024 11:43:52</t>
  </si>
  <si>
    <t>08/08/2024 11:43:53</t>
  </si>
  <si>
    <t>08/08/2024 11:43:54</t>
  </si>
  <si>
    <t>08/08/2024 11:43:55</t>
  </si>
  <si>
    <t>08/08/2024 11:43:56</t>
  </si>
  <si>
    <t>29/08/2024 18:43:41</t>
  </si>
  <si>
    <t>29/08/2024 18:46:27</t>
  </si>
  <si>
    <t>29/08/2024 18:46:28</t>
  </si>
  <si>
    <t>29/08/2024 18:46:30</t>
  </si>
  <si>
    <t>29/08/2024 18:46:31</t>
  </si>
  <si>
    <t>29/08/2024 18:46:32</t>
  </si>
  <si>
    <t>29/08/2024 18:46:33</t>
  </si>
  <si>
    <t>29/08/2024 18:46:34</t>
  </si>
  <si>
    <t>29/08/2024 18:46:35</t>
  </si>
  <si>
    <t>29/08/2024 18:46:36</t>
  </si>
  <si>
    <t>29/08/2024 18:46:37</t>
  </si>
  <si>
    <t>29/08/2024 18:46:38</t>
  </si>
  <si>
    <t>29/08/2024 18:46:39</t>
  </si>
  <si>
    <t>29/08/2024 18:46:40</t>
  </si>
  <si>
    <t>29/08/2024 18:46:41</t>
  </si>
  <si>
    <t>29/08/2024 18:46:42</t>
  </si>
  <si>
    <t>29/08/2024 18:46:56</t>
  </si>
  <si>
    <t>29/08/2024 18:46:57</t>
  </si>
  <si>
    <t>30/07/2024 16:39:14</t>
  </si>
  <si>
    <t>30/07/2024 16:44:38</t>
  </si>
  <si>
    <t>30/07/2024 16:44:39</t>
  </si>
  <si>
    <t>30/07/2024 16:44:40</t>
  </si>
  <si>
    <t>30/07/2024 16:44:41</t>
  </si>
  <si>
    <t>30/07/2024 16:44:42</t>
  </si>
  <si>
    <t>30/07/2024 16:44:43</t>
  </si>
  <si>
    <t>30/07/2024 16:44:44</t>
  </si>
  <si>
    <t>30/07/2024 16:44:45</t>
  </si>
  <si>
    <t>30/07/2024 16:44:46</t>
  </si>
  <si>
    <t>30/07/2024 16:44:47</t>
  </si>
  <si>
    <t>30/07/2024 16:44:48</t>
  </si>
  <si>
    <t>30/07/2024 16:44:49</t>
  </si>
  <si>
    <t>30/07/2024 16:44:50</t>
  </si>
  <si>
    <t>30/07/2024 16:44:51</t>
  </si>
  <si>
    <t>30/07/2024 16:44:52</t>
  </si>
  <si>
    <t>30/07/2024 16:44:54</t>
  </si>
  <si>
    <t>30/07/2024 16:44:55</t>
  </si>
  <si>
    <t>30/07/2024 16:44:56</t>
  </si>
  <si>
    <t>30/07/2024 16:44:58</t>
  </si>
  <si>
    <t>31/07/2024 17:03:28</t>
  </si>
  <si>
    <t>31/07/2024 17:07:15</t>
  </si>
  <si>
    <t>31/07/2024 17:07:17</t>
  </si>
  <si>
    <t>31/07/2024 17:07:19</t>
  </si>
  <si>
    <t>31/07/2024 17:07:20</t>
  </si>
  <si>
    <t>31/07/2024 17:07:21</t>
  </si>
  <si>
    <t>31/07/2024 17:07:22</t>
  </si>
  <si>
    <t>31/07/2024 17:07:24</t>
  </si>
  <si>
    <t>31/07/2024 17:07:26</t>
  </si>
  <si>
    <t>31/07/2024 17:07:28</t>
  </si>
  <si>
    <t>31/07/2024 17:07:31</t>
  </si>
  <si>
    <t>31/07/2024 17:07:33</t>
  </si>
  <si>
    <t>31/07/2024 17:07:35</t>
  </si>
  <si>
    <t>31/07/2024 17:07:36</t>
  </si>
  <si>
    <t>31/07/2024 17:07:38</t>
  </si>
  <si>
    <t>31/07/2024 17:07:40</t>
  </si>
  <si>
    <t>31/07/2024 17:07:51</t>
  </si>
  <si>
    <t>31/07/2024 17:07:52</t>
  </si>
  <si>
    <t>31/07/2024 17:07:55</t>
  </si>
  <si>
    <t>31/07/2024 17:07:57</t>
  </si>
  <si>
    <t>19/08/2024 12:02:41</t>
  </si>
  <si>
    <t>28/08/2024 16:10:37</t>
  </si>
  <si>
    <t>28/08/2024 16:13:49</t>
  </si>
  <si>
    <t>28/08/2024 16:18:09</t>
  </si>
  <si>
    <t>29/08/2024 18:38:45</t>
  </si>
  <si>
    <t>29/08/2024 18:41:57</t>
  </si>
  <si>
    <t>29/08/2024 18:41:58</t>
  </si>
  <si>
    <t>29/08/2024 18:41:59</t>
  </si>
  <si>
    <t>29/08/2024 18:42:10</t>
  </si>
  <si>
    <t>30/08/2024 15:57:02</t>
  </si>
  <si>
    <t>30/08/2024 15:57:05</t>
  </si>
  <si>
    <t>30/08/2024 15:57:07</t>
  </si>
  <si>
    <t>30/08/2024 15:57:10</t>
  </si>
  <si>
    <t>30/08/2024 15:57:13</t>
  </si>
  <si>
    <t>30/08/2024 15:57:15</t>
  </si>
  <si>
    <t>30/08/2024 15:57:17</t>
  </si>
  <si>
    <t>30/08/2024 15:57:20</t>
  </si>
  <si>
    <t>23/08/2024 15:12:35</t>
  </si>
  <si>
    <t>23/08/2024 15:18:02</t>
  </si>
  <si>
    <t>23/08/2024 15:19:35</t>
  </si>
  <si>
    <t>30/08/2024 15:45:50</t>
  </si>
  <si>
    <t>30/08/2024 15:46:07</t>
  </si>
  <si>
    <t>30/08/2024 15:46:13</t>
  </si>
  <si>
    <t>30/08/2024 15:46:15</t>
  </si>
  <si>
    <t>30/08/2024 15:46:17</t>
  </si>
  <si>
    <t>30/08/2024 15:46:19</t>
  </si>
  <si>
    <t>30/08/2024 15:46:21</t>
  </si>
  <si>
    <t>30/08/2024 15:46:22</t>
  </si>
  <si>
    <t>18/09/2024 17:03:53</t>
  </si>
  <si>
    <t>18/09/2024 17:09:30</t>
  </si>
  <si>
    <t>18/09/2024 17:09:32</t>
  </si>
  <si>
    <t>18/09/2024 17:09:33</t>
  </si>
  <si>
    <t>18/09/2024 17:09:36</t>
  </si>
  <si>
    <t>18/09/2024 17:09:38</t>
  </si>
  <si>
    <t>18/09/2024 17:09:44</t>
  </si>
  <si>
    <t>18/09/2024 17:09:47</t>
  </si>
  <si>
    <t>18/09/2024 17:09:49</t>
  </si>
  <si>
    <t>18/09/2024 17:09:51</t>
  </si>
  <si>
    <t>18/09/2024 17:09:53</t>
  </si>
  <si>
    <t>18/09/2024 17:09:55</t>
  </si>
  <si>
    <t>18/09/2024 17:09:58</t>
  </si>
  <si>
    <t>18/09/2024 17:10:01</t>
  </si>
  <si>
    <t>18/09/2024 17:10:04</t>
  </si>
  <si>
    <t>22/07/2024 16:43:25</t>
  </si>
  <si>
    <t>22/07/2024 16:45:51</t>
  </si>
  <si>
    <t>05/08/2024 15:09:27</t>
  </si>
  <si>
    <t>05/08/2024 15:11:53</t>
  </si>
  <si>
    <t>05/08/2024 15:11:54</t>
  </si>
  <si>
    <t>05/08/2024 15:11:55</t>
  </si>
  <si>
    <t>05/08/2024 15:11:56</t>
  </si>
  <si>
    <t>05/08/2024 15:11:57</t>
  </si>
  <si>
    <t>05/08/2024 15:11:58</t>
  </si>
  <si>
    <t>05/08/2024 15:12:00</t>
  </si>
  <si>
    <t>05/08/2024 15:12:01</t>
  </si>
  <si>
    <t>05/08/2024 15:12:02</t>
  </si>
  <si>
    <t>12/08/2024 13:57:14</t>
  </si>
  <si>
    <t>12/08/2024 14:01:27</t>
  </si>
  <si>
    <t>12/08/2024 14:01:28</t>
  </si>
  <si>
    <t>12/08/2024 14:01:29</t>
  </si>
  <si>
    <t>12/08/2024 14:01:30</t>
  </si>
  <si>
    <t>12/08/2024 14:01:31</t>
  </si>
  <si>
    <t>12/08/2024 14:01:32</t>
  </si>
  <si>
    <t>12/08/2024 14:01:33</t>
  </si>
  <si>
    <t>12/08/2024 14:01:34</t>
  </si>
  <si>
    <t>12/08/2024 14:01:35</t>
  </si>
  <si>
    <t>12/09/2024 09:38:35</t>
  </si>
  <si>
    <t>12/09/2024 09:41:02</t>
  </si>
  <si>
    <t>12/09/2024 09:41:58</t>
  </si>
  <si>
    <t>27/09/2024 14:50:22</t>
  </si>
  <si>
    <t>25/07/2024 15:27:09</t>
  </si>
  <si>
    <t>22/07/2024 16:48:42</t>
  </si>
  <si>
    <t>05/08/2024 13:05:29</t>
  </si>
  <si>
    <t>26/08/2024 10:07:50</t>
  </si>
  <si>
    <t>26/08/2024 12:31:32</t>
  </si>
  <si>
    <t>28/08/2024 09:30:33</t>
  </si>
  <si>
    <t>30/08/2024 08:30:46</t>
  </si>
  <si>
    <t>29/08/2024 18:33:10</t>
  </si>
  <si>
    <t>03/07/2024 15:44:04</t>
  </si>
  <si>
    <t>03/07/2024 15:47:00</t>
  </si>
  <si>
    <t>03/07/2024 15:47:01</t>
  </si>
  <si>
    <t>03/07/2024 15:47:02</t>
  </si>
  <si>
    <t>03/07/2024 15:47:03</t>
  </si>
  <si>
    <t>03/07/2024 15:47:04</t>
  </si>
  <si>
    <t>03/07/2024 15:47:09</t>
  </si>
  <si>
    <t>09/07/2024 16:03:41</t>
  </si>
  <si>
    <t>30/07/2024 16:54:10</t>
  </si>
  <si>
    <t>30/07/2024 16:56:41</t>
  </si>
  <si>
    <t>30/07/2024 16:56:42</t>
  </si>
  <si>
    <t>30/07/2024 16:56:45</t>
  </si>
  <si>
    <t>30/07/2024 16:56:46</t>
  </si>
  <si>
    <t>30/07/2024 16:56:47</t>
  </si>
  <si>
    <t>30/07/2024 16:56:48</t>
  </si>
  <si>
    <t>30/07/2024 16:56:49</t>
  </si>
  <si>
    <t>30/07/2024 16:56:50</t>
  </si>
  <si>
    <t>30/07/2024 16:56:52</t>
  </si>
  <si>
    <t>19/08/2024 18:12:42</t>
  </si>
  <si>
    <t>19/08/2024 18:17:38</t>
  </si>
  <si>
    <t>19/08/2024 18:17:39</t>
  </si>
  <si>
    <t>19/08/2024 18:17:40</t>
  </si>
  <si>
    <t>19/08/2024 18:17:41</t>
  </si>
  <si>
    <t>19/08/2024 18:17:42</t>
  </si>
  <si>
    <t>19/08/2024 18:17:43</t>
  </si>
  <si>
    <t>19/08/2024 18:17:44</t>
  </si>
  <si>
    <t>19/08/2024 18:17:45</t>
  </si>
  <si>
    <t>26/09/2024 15:51:26</t>
  </si>
  <si>
    <t>26/09/2024 15:55:39</t>
  </si>
  <si>
    <t>26/09/2024 15:55:40</t>
  </si>
  <si>
    <t>26/09/2024 15:55:41</t>
  </si>
  <si>
    <t>26/09/2024 15:55:42</t>
  </si>
  <si>
    <t>26/09/2024 15:55:43</t>
  </si>
  <si>
    <t>26/09/2024 15:55:44</t>
  </si>
  <si>
    <t>26/09/2024 15:55:45</t>
  </si>
  <si>
    <t>26/09/2024 15:55:46</t>
  </si>
  <si>
    <t>26/09/2024 15:35:27</t>
  </si>
  <si>
    <t>26/09/2024 15:38:04</t>
  </si>
  <si>
    <t>26/09/2024 15:38:06</t>
  </si>
  <si>
    <t>26/09/2024 15:38:07</t>
  </si>
  <si>
    <t>26/09/2024 15:38:08</t>
  </si>
  <si>
    <t>26/09/2024 15:38:11</t>
  </si>
  <si>
    <t>26/09/2024 15:38:12</t>
  </si>
  <si>
    <t>26/09/2024 15:38:13</t>
  </si>
  <si>
    <t>26/09/2024 15:38:14</t>
  </si>
  <si>
    <t>26/09/2024 15:38:16</t>
  </si>
  <si>
    <t>27/09/2024 12:38:07</t>
  </si>
  <si>
    <t>27/09/2024 12:43:16</t>
  </si>
  <si>
    <t>22/07/2024 16:33:52</t>
  </si>
  <si>
    <t>22/07/2024 16:36:40</t>
  </si>
  <si>
    <t>22/07/2024 16:36:41</t>
  </si>
  <si>
    <t>22/07/2024 16:37:57</t>
  </si>
  <si>
    <t>22/07/2024 16:40:16</t>
  </si>
  <si>
    <t>22/07/2024 16:40:17</t>
  </si>
  <si>
    <t>22/07/2024 16:40:18</t>
  </si>
  <si>
    <t>22/07/2024 16:40:19</t>
  </si>
  <si>
    <t>22/07/2024 16:40:20</t>
  </si>
  <si>
    <t>09/02/2026</t>
  </si>
  <si>
    <t>16/05/2025</t>
  </si>
  <si>
    <t>22/01/2026</t>
  </si>
  <si>
    <t>31/01/2025</t>
  </si>
  <si>
    <t>28/02/2025</t>
  </si>
  <si>
    <t>25/07/2025</t>
  </si>
  <si>
    <t>29/08/2025</t>
  </si>
  <si>
    <t>18/01/2026</t>
  </si>
  <si>
    <t>04/03/2026</t>
  </si>
  <si>
    <t>29/11/2024</t>
  </si>
  <si>
    <t>03/03/2026</t>
  </si>
  <si>
    <t>23/03/2026</t>
  </si>
  <si>
    <t>03/07/2028</t>
  </si>
  <si>
    <t>22/12/2028</t>
  </si>
  <si>
    <t>12/09/2028</t>
  </si>
  <si>
    <t>01/10/2024</t>
  </si>
  <si>
    <t>21/07/2025</t>
  </si>
  <si>
    <t>02/02/2028</t>
  </si>
  <si>
    <t>18/03/2026</t>
  </si>
  <si>
    <t>30/07/2025</t>
  </si>
  <si>
    <t>27/05/2025</t>
  </si>
  <si>
    <t>02/02/2026</t>
  </si>
  <si>
    <t>18/05/2026</t>
  </si>
  <si>
    <t>Grupo Vázquez</t>
  </si>
  <si>
    <t>Grupo Cartes Montaña</t>
  </si>
  <si>
    <t>Hasta la fecha, la cartera está compuesta por el siguiente saldo, valorizado al costo histórico mas el devengado. La exposición por grupo de empresas se detalla de la siguiente manera: Grupo Vázquez con un 3,65% y Grupo Cartes Montañez 5,80%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</si>
</sst>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64" formatCode="_-* #,##0.00_-;\-* #,##0.00_-;_-* &quot;-&quot;??_-;_-@_-"/>
    <numFmt numFmtId="165" formatCode="_ * #,##0.000000_ ;_ * \-#,##0.000000_ ;_ * &quot;-&quot;_ ;_ @_ "/>
    <numFmt numFmtId="166" formatCode="_ * #,##0.00_ ;_ * \-#,##0.00_ ;_ * &quot;-&quot;_ ;_ @_ "/>
    <numFmt numFmtId="167" formatCode="_ * #,##0.000000_ ;_ * \-#,##0.000000_ ;_ * &quot;-&quot;??????_ ;_ @_ "/>
    <numFmt numFmtId="168" formatCode="_(* #,##0.00_);_(* \(#,##0.00\);_(* &quot;-&quot;??_);_(@_)"/>
    <numFmt numFmtId="169" formatCode="#,##0.00#;\(#,##0.00#\-\)"/>
  </numFmts>
  <fonts count="28"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Museo Sans 100"/>
      <family val="3"/>
    </font>
    <font>
      <b/>
      <sz val="11"/>
      <color theme="1"/>
      <name val="Calibri"/>
      <family val="2"/>
      <scheme val="minor"/>
    </font>
    <font>
      <sz val="11"/>
      <color theme="1"/>
      <name val="Gantari"/>
    </font>
    <font>
      <b/>
      <sz val="16"/>
      <color theme="1"/>
      <name val="Gantari"/>
    </font>
    <font>
      <u/>
      <sz val="14"/>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u/>
      <sz val="11"/>
      <color theme="10"/>
      <name val="Gantari"/>
    </font>
    <font>
      <b/>
      <sz val="8"/>
      <color indexed="72"/>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8"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182">
    <xf numFmtId="0" fontId="0" fillId="0" borderId="0" xfId="0"/>
    <xf numFmtId="0" fontId="7" fillId="0" borderId="0" xfId="0" applyFont="1"/>
    <xf numFmtId="0" fontId="7" fillId="0" borderId="11" xfId="0" applyFont="1" applyBorder="1"/>
    <xf numFmtId="41" fontId="0" fillId="0" borderId="0" xfId="1" applyFont="1"/>
    <xf numFmtId="41" fontId="8" fillId="0" borderId="0" xfId="1" applyFont="1"/>
    <xf numFmtId="10" fontId="0" fillId="0" borderId="0" xfId="10" applyNumberFormat="1" applyFont="1"/>
    <xf numFmtId="0" fontId="9" fillId="0" borderId="0" xfId="0" applyFont="1"/>
    <xf numFmtId="0" fontId="12" fillId="0" borderId="0" xfId="9" applyNumberFormat="1" applyFont="1" applyFill="1" applyBorder="1" applyAlignment="1"/>
    <xf numFmtId="0" fontId="13" fillId="0" borderId="0" xfId="0" applyFont="1" applyAlignment="1">
      <alignment horizontal="left" vertical="top"/>
    </xf>
    <xf numFmtId="0" fontId="14" fillId="0" borderId="0" xfId="0" applyFont="1" applyAlignment="1">
      <alignment vertical="top"/>
    </xf>
    <xf numFmtId="0" fontId="9" fillId="0" borderId="0" xfId="0" applyFont="1" applyAlignment="1">
      <alignment horizontal="center" vertical="center"/>
    </xf>
    <xf numFmtId="0" fontId="15" fillId="0" borderId="5" xfId="0" applyFont="1" applyBorder="1" applyAlignment="1">
      <alignment horizontal="centerContinuous" vertical="top"/>
    </xf>
    <xf numFmtId="0" fontId="15" fillId="0" borderId="6" xfId="0" applyFont="1" applyBorder="1" applyAlignment="1">
      <alignment horizontal="centerContinuous" vertical="top"/>
    </xf>
    <xf numFmtId="0" fontId="15" fillId="0" borderId="7" xfId="0" applyFont="1" applyBorder="1" applyAlignment="1">
      <alignment horizontal="centerContinuous" vertical="top"/>
    </xf>
    <xf numFmtId="0" fontId="15" fillId="0" borderId="1" xfId="0" applyFont="1" applyBorder="1" applyAlignment="1">
      <alignment horizontal="centerContinuous" vertical="top"/>
    </xf>
    <xf numFmtId="14" fontId="15" fillId="0" borderId="1" xfId="0" applyNumberFormat="1" applyFont="1" applyBorder="1" applyAlignment="1">
      <alignment horizontal="centerContinuous" vertical="top"/>
    </xf>
    <xf numFmtId="0" fontId="14" fillId="0" borderId="0" xfId="0" applyFont="1"/>
    <xf numFmtId="14" fontId="15" fillId="0" borderId="0" xfId="0" applyNumberFormat="1" applyFont="1" applyAlignment="1">
      <alignment horizontal="center" vertical="center"/>
    </xf>
    <xf numFmtId="0" fontId="15" fillId="0" borderId="0" xfId="0" applyFont="1" applyAlignment="1">
      <alignment horizontal="center"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9" fillId="0" borderId="10" xfId="0" applyFont="1" applyBorder="1"/>
    <xf numFmtId="0" fontId="9" fillId="0" borderId="11" xfId="0" applyFont="1" applyBorder="1"/>
    <xf numFmtId="0" fontId="9" fillId="0" borderId="11" xfId="0" applyFont="1" applyBorder="1" applyAlignment="1">
      <alignment horizontal="center"/>
    </xf>
    <xf numFmtId="14" fontId="9" fillId="0" borderId="11" xfId="0" applyNumberFormat="1" applyFont="1" applyBorder="1"/>
    <xf numFmtId="0" fontId="9" fillId="0" borderId="11" xfId="0" applyFont="1" applyBorder="1" applyAlignment="1">
      <alignment horizontal="center" vertical="center"/>
    </xf>
    <xf numFmtId="41" fontId="9" fillId="0" borderId="11" xfId="1" applyFont="1" applyBorder="1"/>
    <xf numFmtId="0" fontId="9" fillId="0" borderId="12" xfId="0" applyFont="1" applyBorder="1"/>
    <xf numFmtId="0" fontId="9" fillId="0" borderId="8" xfId="0" applyFont="1" applyBorder="1"/>
    <xf numFmtId="0" fontId="9" fillId="0" borderId="0" xfId="0" applyFont="1" applyAlignment="1">
      <alignment horizontal="center"/>
    </xf>
    <xf numFmtId="14" fontId="9" fillId="0" borderId="0" xfId="0" applyNumberFormat="1" applyFont="1"/>
    <xf numFmtId="41" fontId="9" fillId="0" borderId="0" xfId="1" applyFont="1" applyBorder="1"/>
    <xf numFmtId="0" fontId="9" fillId="0" borderId="9" xfId="0" applyFont="1" applyBorder="1"/>
    <xf numFmtId="0" fontId="16" fillId="0" borderId="13" xfId="0" applyFont="1" applyBorder="1" applyAlignment="1">
      <alignment horizontal="left" vertical="top"/>
    </xf>
    <xf numFmtId="0" fontId="16" fillId="0" borderId="14" xfId="0" applyFont="1" applyBorder="1" applyAlignment="1">
      <alignment vertical="top"/>
    </xf>
    <xf numFmtId="0" fontId="16" fillId="0" borderId="14" xfId="0" applyFont="1" applyBorder="1" applyAlignment="1">
      <alignment horizontal="center" vertical="top"/>
    </xf>
    <xf numFmtId="14" fontId="16" fillId="0" borderId="14" xfId="0" applyNumberFormat="1" applyFont="1" applyBorder="1" applyAlignment="1">
      <alignment horizontal="center" vertical="top"/>
    </xf>
    <xf numFmtId="0" fontId="17" fillId="0" borderId="14" xfId="0" applyFont="1" applyBorder="1" applyAlignment="1">
      <alignment horizontal="center" vertical="center"/>
    </xf>
    <xf numFmtId="3" fontId="17" fillId="0" borderId="18" xfId="0" applyNumberFormat="1" applyFont="1" applyBorder="1" applyAlignment="1">
      <alignment horizontal="right" vertical="top"/>
    </xf>
    <xf numFmtId="169" fontId="16" fillId="0" borderId="15" xfId="0" applyNumberFormat="1" applyFont="1" applyBorder="1" applyAlignment="1">
      <alignment horizontal="center" vertical="top"/>
    </xf>
    <xf numFmtId="0" fontId="9" fillId="0" borderId="0" xfId="0" applyFont="1" applyAlignment="1">
      <alignment horizontal="left"/>
    </xf>
    <xf numFmtId="0" fontId="12" fillId="0" borderId="0" xfId="9" applyFont="1" applyAlignment="1"/>
    <xf numFmtId="0" fontId="9" fillId="0" borderId="0" xfId="0" applyFont="1" applyAlignment="1">
      <alignment wrapText="1"/>
    </xf>
    <xf numFmtId="166" fontId="9" fillId="0" borderId="0" xfId="1" applyNumberFormat="1" applyFont="1"/>
    <xf numFmtId="43" fontId="9" fillId="0" borderId="0" xfId="0" applyNumberFormat="1" applyFont="1"/>
    <xf numFmtId="0" fontId="18" fillId="0" borderId="0" xfId="0" applyFont="1" applyAlignment="1">
      <alignment horizontal="left" wrapText="1"/>
    </xf>
    <xf numFmtId="0" fontId="18" fillId="0" borderId="0" xfId="0" applyFont="1" applyAlignment="1">
      <alignment horizontal="left" vertical="center" wrapText="1"/>
    </xf>
    <xf numFmtId="0" fontId="9" fillId="0" borderId="0" xfId="0" applyFont="1" applyAlignment="1">
      <alignment horizontal="left" wrapText="1"/>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xf>
    <xf numFmtId="0" fontId="18" fillId="0" borderId="0" xfId="0" applyFont="1" applyAlignment="1">
      <alignment wrapText="1"/>
    </xf>
    <xf numFmtId="0" fontId="9" fillId="0" borderId="1" xfId="0" applyFont="1" applyBorder="1" applyAlignment="1">
      <alignment horizontal="justify" vertical="center"/>
    </xf>
    <xf numFmtId="166" fontId="9" fillId="0" borderId="1" xfId="1" applyNumberFormat="1" applyFont="1" applyBorder="1" applyAlignment="1">
      <alignment horizontal="center" vertical="center"/>
    </xf>
    <xf numFmtId="41" fontId="9" fillId="0" borderId="2" xfId="1" applyFont="1" applyBorder="1" applyAlignment="1">
      <alignment horizontal="center" vertical="center"/>
    </xf>
    <xf numFmtId="41" fontId="9" fillId="0" borderId="4" xfId="1" applyFont="1" applyBorder="1" applyAlignment="1">
      <alignment horizontal="center" vertical="center"/>
    </xf>
    <xf numFmtId="41" fontId="18" fillId="0" borderId="1" xfId="1" applyFont="1" applyBorder="1" applyAlignment="1">
      <alignment horizontal="center" vertical="center"/>
    </xf>
    <xf numFmtId="41" fontId="9" fillId="0" borderId="0" xfId="0" applyNumberFormat="1" applyFont="1" applyAlignment="1">
      <alignment wrapText="1"/>
    </xf>
    <xf numFmtId="0" fontId="18" fillId="0" borderId="1" xfId="0" applyFont="1" applyBorder="1" applyAlignment="1">
      <alignment horizontal="center" vertical="center" wrapText="1"/>
    </xf>
    <xf numFmtId="0" fontId="18" fillId="0" borderId="10" xfId="0" applyFont="1" applyBorder="1"/>
    <xf numFmtId="0" fontId="18" fillId="0" borderId="6" xfId="0" applyFont="1" applyBorder="1"/>
    <xf numFmtId="0" fontId="18" fillId="0" borderId="7" xfId="0" applyFont="1" applyBorder="1"/>
    <xf numFmtId="0" fontId="9" fillId="0" borderId="2" xfId="0" applyFont="1" applyBorder="1"/>
    <xf numFmtId="165" fontId="9" fillId="0" borderId="2" xfId="1" applyNumberFormat="1" applyFont="1" applyBorder="1" applyAlignment="1">
      <alignment horizontal="center" vertical="center"/>
    </xf>
    <xf numFmtId="0" fontId="9" fillId="0" borderId="3" xfId="0" applyFont="1" applyBorder="1"/>
    <xf numFmtId="165" fontId="9" fillId="0" borderId="3" xfId="1" applyNumberFormat="1" applyFont="1" applyBorder="1" applyAlignment="1">
      <alignment horizontal="center" vertical="center"/>
    </xf>
    <xf numFmtId="41" fontId="9" fillId="0" borderId="3" xfId="1" applyFont="1" applyBorder="1" applyAlignment="1">
      <alignment horizontal="center" vertical="center"/>
    </xf>
    <xf numFmtId="0" fontId="9" fillId="0" borderId="4" xfId="0" applyFont="1" applyBorder="1"/>
    <xf numFmtId="165" fontId="9" fillId="0" borderId="4" xfId="1" applyNumberFormat="1" applyFont="1" applyBorder="1" applyAlignment="1">
      <alignment horizontal="center" vertical="center"/>
    </xf>
    <xf numFmtId="0" fontId="18" fillId="0" borderId="5" xfId="0" applyFont="1" applyBorder="1"/>
    <xf numFmtId="165" fontId="9" fillId="0" borderId="0" xfId="1" applyNumberFormat="1" applyFont="1" applyBorder="1" applyAlignment="1">
      <alignment horizontal="right" vertical="center"/>
    </xf>
    <xf numFmtId="41" fontId="21" fillId="0" borderId="0" xfId="1" applyFont="1" applyBorder="1"/>
    <xf numFmtId="41" fontId="9" fillId="0" borderId="0" xfId="1" applyFont="1" applyBorder="1" applyAlignment="1">
      <alignment horizontal="center" vertical="center"/>
    </xf>
    <xf numFmtId="0" fontId="18" fillId="0" borderId="2" xfId="0" applyFont="1" applyBorder="1" applyAlignment="1">
      <alignment horizontal="center" vertical="center"/>
    </xf>
    <xf numFmtId="41" fontId="9" fillId="0" borderId="3" xfId="1" applyFont="1" applyBorder="1"/>
    <xf numFmtId="41" fontId="9" fillId="0" borderId="0" xfId="0" applyNumberFormat="1" applyFont="1"/>
    <xf numFmtId="0" fontId="9" fillId="0" borderId="1" xfId="0" applyFont="1" applyBorder="1"/>
    <xf numFmtId="41" fontId="9" fillId="0" borderId="1" xfId="1" applyFont="1" applyBorder="1"/>
    <xf numFmtId="41" fontId="23" fillId="0" borderId="0" xfId="0" applyNumberFormat="1" applyFont="1"/>
    <xf numFmtId="14" fontId="18" fillId="0" borderId="0" xfId="0" applyNumberFormat="1" applyFont="1"/>
    <xf numFmtId="0" fontId="15" fillId="0" borderId="1" xfId="0" applyFont="1" applyBorder="1" applyAlignment="1">
      <alignment horizontal="center" vertical="center" wrapText="1"/>
    </xf>
    <xf numFmtId="14" fontId="9" fillId="0" borderId="1" xfId="0" applyNumberFormat="1" applyFont="1" applyBorder="1"/>
    <xf numFmtId="3" fontId="13" fillId="0" borderId="1" xfId="0" applyNumberFormat="1" applyFont="1" applyBorder="1" applyAlignment="1">
      <alignment wrapText="1"/>
    </xf>
    <xf numFmtId="14" fontId="13" fillId="0" borderId="1" xfId="0" applyNumberFormat="1" applyFont="1" applyBorder="1" applyAlignment="1">
      <alignment wrapText="1"/>
    </xf>
    <xf numFmtId="0" fontId="13" fillId="0" borderId="0" xfId="0" applyFont="1"/>
    <xf numFmtId="0" fontId="15" fillId="0" borderId="16" xfId="0" applyFont="1" applyBorder="1"/>
    <xf numFmtId="41" fontId="15" fillId="0" borderId="17" xfId="1" applyFont="1" applyFill="1" applyBorder="1"/>
    <xf numFmtId="0" fontId="12" fillId="0" borderId="0" xfId="9" applyFont="1"/>
    <xf numFmtId="0" fontId="18" fillId="0" borderId="0" xfId="0" applyFont="1"/>
    <xf numFmtId="0" fontId="18" fillId="0" borderId="1" xfId="0" applyFont="1" applyBorder="1"/>
    <xf numFmtId="41" fontId="18" fillId="0" borderId="2" xfId="1" applyFont="1" applyBorder="1"/>
    <xf numFmtId="0" fontId="19" fillId="0" borderId="8" xfId="0" applyFont="1" applyBorder="1"/>
    <xf numFmtId="41" fontId="18" fillId="0" borderId="3" xfId="1" applyFont="1" applyBorder="1"/>
    <xf numFmtId="0" fontId="18" fillId="0" borderId="8" xfId="0" applyFont="1" applyBorder="1"/>
    <xf numFmtId="41" fontId="9" fillId="0" borderId="4" xfId="1" applyFont="1" applyBorder="1"/>
    <xf numFmtId="0" fontId="18" fillId="0" borderId="1" xfId="0" applyFont="1" applyBorder="1" applyAlignment="1">
      <alignment horizontal="left" vertical="center" wrapText="1"/>
    </xf>
    <xf numFmtId="41" fontId="18" fillId="0" borderId="1" xfId="1" applyFont="1" applyBorder="1" applyAlignment="1">
      <alignment horizontal="center" vertical="center" wrapText="1"/>
    </xf>
    <xf numFmtId="41" fontId="9" fillId="0" borderId="2" xfId="1" applyFont="1" applyBorder="1"/>
    <xf numFmtId="0" fontId="18" fillId="0" borderId="1" xfId="0" applyFont="1" applyBorder="1" applyAlignment="1">
      <alignment horizontal="left" wrapText="1"/>
    </xf>
    <xf numFmtId="41" fontId="9" fillId="0" borderId="9" xfId="1" applyFont="1" applyBorder="1" applyAlignment="1">
      <alignment horizontal="center"/>
    </xf>
    <xf numFmtId="41" fontId="18" fillId="0" borderId="1" xfId="1" applyFont="1" applyBorder="1" applyAlignment="1">
      <alignment horizontal="center"/>
    </xf>
    <xf numFmtId="41" fontId="9" fillId="0" borderId="0" xfId="1" applyFont="1"/>
    <xf numFmtId="0" fontId="18" fillId="0" borderId="1" xfId="0" applyFont="1" applyBorder="1" applyAlignment="1">
      <alignment horizontal="center"/>
    </xf>
    <xf numFmtId="41" fontId="18" fillId="0" borderId="1" xfId="1" applyFont="1" applyFill="1" applyBorder="1"/>
    <xf numFmtId="0" fontId="18" fillId="0" borderId="2" xfId="0" applyFont="1" applyBorder="1"/>
    <xf numFmtId="41" fontId="9" fillId="0" borderId="2" xfId="1" applyFont="1" applyFill="1" applyBorder="1"/>
    <xf numFmtId="41" fontId="9" fillId="0" borderId="3" xfId="1" applyFont="1" applyFill="1" applyBorder="1"/>
    <xf numFmtId="0" fontId="18" fillId="0" borderId="4" xfId="0" applyFont="1" applyBorder="1"/>
    <xf numFmtId="41" fontId="18" fillId="0" borderId="4" xfId="1" applyFont="1" applyFill="1" applyBorder="1"/>
    <xf numFmtId="41" fontId="9" fillId="0" borderId="4" xfId="1" applyFont="1" applyFill="1" applyBorder="1"/>
    <xf numFmtId="14" fontId="18" fillId="0" borderId="1" xfId="0" applyNumberFormat="1" applyFont="1" applyBorder="1" applyAlignment="1">
      <alignment horizontal="center"/>
    </xf>
    <xf numFmtId="41" fontId="9" fillId="0" borderId="2" xfId="1" applyFont="1" applyBorder="1" applyAlignment="1"/>
    <xf numFmtId="41" fontId="18" fillId="0" borderId="1" xfId="1" applyFont="1" applyBorder="1"/>
    <xf numFmtId="41" fontId="18" fillId="0" borderId="6" xfId="1" applyFont="1" applyBorder="1"/>
    <xf numFmtId="0" fontId="25" fillId="2" borderId="1" xfId="0" applyFont="1" applyFill="1" applyBorder="1" applyAlignment="1">
      <alignment horizontal="center" vertical="center"/>
    </xf>
    <xf numFmtId="14" fontId="25" fillId="2" borderId="1" xfId="0" applyNumberFormat="1" applyFont="1" applyFill="1" applyBorder="1" applyAlignment="1">
      <alignment horizontal="center" vertical="center"/>
    </xf>
    <xf numFmtId="14" fontId="25" fillId="2" borderId="0" xfId="0" applyNumberFormat="1" applyFont="1" applyFill="1" applyAlignment="1">
      <alignment horizontal="center" vertical="center"/>
    </xf>
    <xf numFmtId="0" fontId="21" fillId="2" borderId="3" xfId="0" applyFont="1" applyFill="1" applyBorder="1" applyAlignment="1">
      <alignment vertical="center"/>
    </xf>
    <xf numFmtId="41" fontId="21" fillId="0" borderId="3" xfId="1" applyFont="1" applyBorder="1" applyAlignment="1">
      <alignment horizontal="center" vertical="center"/>
    </xf>
    <xf numFmtId="41" fontId="21" fillId="2" borderId="0" xfId="1" applyFont="1" applyFill="1" applyBorder="1" applyAlignment="1">
      <alignment horizontal="center" vertical="center"/>
    </xf>
    <xf numFmtId="41" fontId="21" fillId="2" borderId="3" xfId="1" applyFont="1" applyFill="1" applyBorder="1" applyAlignment="1">
      <alignment horizontal="center" vertical="center"/>
    </xf>
    <xf numFmtId="41" fontId="21" fillId="0" borderId="3" xfId="1" applyFont="1" applyFill="1" applyBorder="1" applyAlignment="1">
      <alignment horizontal="center" vertical="center"/>
    </xf>
    <xf numFmtId="41" fontId="21" fillId="2" borderId="8" xfId="1" applyFont="1" applyFill="1" applyBorder="1" applyAlignment="1">
      <alignment horizontal="center" vertical="center"/>
    </xf>
    <xf numFmtId="0" fontId="12" fillId="2" borderId="3" xfId="9" applyFont="1" applyFill="1" applyBorder="1" applyAlignment="1">
      <alignment vertical="center"/>
    </xf>
    <xf numFmtId="0" fontId="12" fillId="2" borderId="4" xfId="9" applyFont="1" applyFill="1" applyBorder="1" applyAlignment="1">
      <alignment vertical="center"/>
    </xf>
    <xf numFmtId="41" fontId="21" fillId="2" borderId="4" xfId="1" applyFont="1" applyFill="1" applyBorder="1" applyAlignment="1">
      <alignment horizontal="center" vertical="center"/>
    </xf>
    <xf numFmtId="0" fontId="25" fillId="2" borderId="4" xfId="0" applyFont="1" applyFill="1" applyBorder="1" applyAlignment="1">
      <alignment vertical="center"/>
    </xf>
    <xf numFmtId="41" fontId="25" fillId="2" borderId="1" xfId="1" applyFont="1" applyFill="1" applyBorder="1" applyAlignment="1">
      <alignment horizontal="center" vertical="center"/>
    </xf>
    <xf numFmtId="41" fontId="25" fillId="2" borderId="0" xfId="1" applyFont="1" applyFill="1" applyBorder="1" applyAlignment="1">
      <alignment horizontal="center" vertical="center"/>
    </xf>
    <xf numFmtId="0" fontId="25" fillId="2" borderId="1" xfId="0" applyFont="1" applyFill="1" applyBorder="1" applyAlignment="1">
      <alignment vertical="center"/>
    </xf>
    <xf numFmtId="0" fontId="21" fillId="2" borderId="2" xfId="0" applyFont="1" applyFill="1" applyBorder="1" applyAlignment="1">
      <alignment vertical="center"/>
    </xf>
    <xf numFmtId="41" fontId="21" fillId="2" borderId="2" xfId="1" applyFont="1" applyFill="1" applyBorder="1" applyAlignment="1">
      <alignment horizontal="center" vertical="center"/>
    </xf>
    <xf numFmtId="0" fontId="21" fillId="2" borderId="3" xfId="0" applyFont="1" applyFill="1" applyBorder="1" applyAlignment="1">
      <alignment horizontal="left" vertical="center"/>
    </xf>
    <xf numFmtId="41" fontId="25" fillId="0" borderId="1" xfId="1" applyFont="1" applyFill="1" applyBorder="1" applyAlignment="1">
      <alignment horizontal="center" vertical="center"/>
    </xf>
    <xf numFmtId="165" fontId="25" fillId="2" borderId="0" xfId="1" applyNumberFormat="1" applyFont="1" applyFill="1" applyBorder="1" applyAlignment="1">
      <alignment horizontal="center" vertical="center"/>
    </xf>
    <xf numFmtId="165" fontId="25" fillId="2" borderId="1" xfId="1" applyNumberFormat="1" applyFont="1" applyFill="1" applyBorder="1" applyAlignment="1">
      <alignment horizontal="center" vertical="center"/>
    </xf>
    <xf numFmtId="165" fontId="25" fillId="0" borderId="1" xfId="1" applyNumberFormat="1" applyFont="1" applyFill="1" applyBorder="1" applyAlignment="1">
      <alignment horizontal="center" vertical="center"/>
    </xf>
    <xf numFmtId="164" fontId="9" fillId="0" borderId="0" xfId="0" applyNumberFormat="1" applyFont="1"/>
    <xf numFmtId="3" fontId="27" fillId="0" borderId="0" xfId="0" applyNumberFormat="1" applyFont="1" applyAlignment="1">
      <alignment vertical="top"/>
    </xf>
    <xf numFmtId="166" fontId="9" fillId="0" borderId="0" xfId="0" applyNumberFormat="1" applyFont="1"/>
    <xf numFmtId="165" fontId="9" fillId="0" borderId="0" xfId="1" applyNumberFormat="1" applyFont="1"/>
    <xf numFmtId="167" fontId="9" fillId="0" borderId="0" xfId="0" applyNumberFormat="1" applyFont="1"/>
    <xf numFmtId="0" fontId="18" fillId="3" borderId="0" xfId="0" applyFont="1" applyFill="1"/>
    <xf numFmtId="0" fontId="9" fillId="3" borderId="0" xfId="0" applyFont="1" applyFill="1"/>
    <xf numFmtId="49" fontId="9" fillId="0" borderId="0" xfId="0" applyNumberFormat="1" applyFont="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0" borderId="2" xfId="0" applyFont="1" applyBorder="1" applyAlignment="1">
      <alignment horizontal="left" vertical="center"/>
    </xf>
    <xf numFmtId="10" fontId="9" fillId="0" borderId="0" xfId="10" applyNumberFormat="1" applyFont="1"/>
    <xf numFmtId="41" fontId="9" fillId="0" borderId="10" xfId="1" applyFont="1" applyFill="1" applyBorder="1"/>
    <xf numFmtId="41" fontId="9" fillId="0" borderId="8" xfId="1" applyFont="1" applyFill="1" applyBorder="1"/>
    <xf numFmtId="41" fontId="9" fillId="0" borderId="0" xfId="1" applyFont="1" applyFill="1" applyBorder="1"/>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0" xfId="0" applyFont="1" applyFill="1" applyAlignment="1">
      <alignment horizontal="center" vertical="center"/>
    </xf>
    <xf numFmtId="0" fontId="9" fillId="3" borderId="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18" fillId="3" borderId="0" xfId="0" applyFont="1" applyFill="1" applyAlignment="1">
      <alignment horizontal="center"/>
    </xf>
    <xf numFmtId="0" fontId="24" fillId="0" borderId="0" xfId="0" applyFont="1" applyAlignment="1">
      <alignment horizontal="left"/>
    </xf>
    <xf numFmtId="0" fontId="19" fillId="0" borderId="0" xfId="0" applyFont="1" applyAlignment="1">
      <alignment horizontal="center"/>
    </xf>
    <xf numFmtId="0" fontId="18" fillId="0" borderId="0" xfId="0" applyFont="1" applyAlignment="1">
      <alignment horizontal="center"/>
    </xf>
    <xf numFmtId="0" fontId="18" fillId="0" borderId="2" xfId="0" applyFont="1" applyBorder="1" applyAlignment="1">
      <alignment horizontal="left" wrapText="1"/>
    </xf>
    <xf numFmtId="0" fontId="18" fillId="0" borderId="4" xfId="0" applyFont="1" applyBorder="1" applyAlignment="1">
      <alignment horizontal="left" wrapText="1"/>
    </xf>
    <xf numFmtId="41" fontId="18" fillId="0" borderId="2" xfId="1" applyFont="1" applyFill="1" applyBorder="1" applyAlignment="1">
      <alignment horizontal="center"/>
    </xf>
    <xf numFmtId="41" fontId="18" fillId="0" borderId="4" xfId="1" applyFont="1" applyFill="1" applyBorder="1" applyAlignment="1">
      <alignment horizontal="center"/>
    </xf>
    <xf numFmtId="0" fontId="18"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left" vertical="top" wrapText="1"/>
    </xf>
    <xf numFmtId="0" fontId="18" fillId="0" borderId="0" xfId="0" applyFont="1" applyAlignment="1">
      <alignment horizontal="left" wrapText="1"/>
    </xf>
    <xf numFmtId="0" fontId="19" fillId="0" borderId="0" xfId="0" applyFont="1" applyAlignment="1">
      <alignment horizontal="center" wrapText="1"/>
    </xf>
    <xf numFmtId="0" fontId="9" fillId="0" borderId="0" xfId="0" applyFont="1" applyAlignment="1">
      <alignment horizontal="center" wrapText="1"/>
    </xf>
    <xf numFmtId="0" fontId="18" fillId="0" borderId="5" xfId="0" applyFont="1" applyBorder="1" applyAlignment="1">
      <alignment horizontal="center" vertical="center"/>
    </xf>
    <xf numFmtId="0" fontId="18" fillId="0" borderId="0" xfId="0" applyFont="1" applyAlignment="1">
      <alignment horizontal="left"/>
    </xf>
    <xf numFmtId="0" fontId="9" fillId="0" borderId="10" xfId="0" applyFont="1" applyBorder="1" applyAlignment="1">
      <alignment horizontal="left" vertical="center"/>
    </xf>
    <xf numFmtId="0" fontId="9" fillId="0" borderId="13" xfId="0" applyFont="1" applyBorder="1" applyAlignment="1">
      <alignment horizontal="left" vertical="center"/>
    </xf>
    <xf numFmtId="14" fontId="13" fillId="0" borderId="0" xfId="0" applyNumberFormat="1" applyFont="1" applyAlignment="1">
      <alignment horizontal="left" vertical="center" wrapText="1"/>
    </xf>
    <xf numFmtId="0" fontId="9" fillId="0" borderId="2" xfId="0" applyFont="1" applyFill="1" applyBorder="1"/>
    <xf numFmtId="0" fontId="9" fillId="0" borderId="3" xfId="0" applyFont="1" applyFill="1" applyBorder="1"/>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4"/>
  <sheetViews>
    <sheetView showGridLines="0" tabSelected="1" workbookViewId="0">
      <selection activeCell="E28" sqref="E28"/>
    </sheetView>
  </sheetViews>
  <sheetFormatPr baseColWidth="10" defaultColWidth="11.42578125" defaultRowHeight="15" x14ac:dyDescent="0.25"/>
  <cols>
    <col min="1" max="1" width="3.5703125" style="6" customWidth="1"/>
    <col min="2" max="2" width="34.28515625" style="6" customWidth="1"/>
    <col min="3" max="6" width="19.28515625" style="6" customWidth="1"/>
    <col min="7" max="7" width="3.5703125" style="6" customWidth="1"/>
    <col min="8" max="16384" width="11.42578125" style="6"/>
  </cols>
  <sheetData>
    <row r="2" spans="2:6" x14ac:dyDescent="0.25">
      <c r="B2" s="152" t="s">
        <v>175</v>
      </c>
      <c r="C2" s="153"/>
      <c r="D2" s="153"/>
      <c r="E2" s="153"/>
      <c r="F2" s="154"/>
    </row>
    <row r="3" spans="2:6" x14ac:dyDescent="0.25">
      <c r="B3" s="155"/>
      <c r="C3" s="156"/>
      <c r="D3" s="156"/>
      <c r="E3" s="156"/>
      <c r="F3" s="157"/>
    </row>
    <row r="4" spans="2:6" x14ac:dyDescent="0.25">
      <c r="B4" s="155"/>
      <c r="C4" s="156"/>
      <c r="D4" s="156"/>
      <c r="E4" s="156"/>
      <c r="F4" s="157"/>
    </row>
    <row r="5" spans="2:6" x14ac:dyDescent="0.25">
      <c r="B5" s="155"/>
      <c r="C5" s="156"/>
      <c r="D5" s="156"/>
      <c r="E5" s="156"/>
      <c r="F5" s="157"/>
    </row>
    <row r="6" spans="2:6" x14ac:dyDescent="0.25">
      <c r="B6" s="155"/>
      <c r="C6" s="156"/>
      <c r="D6" s="156"/>
      <c r="E6" s="156"/>
      <c r="F6" s="157"/>
    </row>
    <row r="7" spans="2:6" x14ac:dyDescent="0.25">
      <c r="B7" s="155"/>
      <c r="C7" s="156"/>
      <c r="D7" s="156"/>
      <c r="E7" s="156"/>
      <c r="F7" s="157"/>
    </row>
    <row r="8" spans="2:6" x14ac:dyDescent="0.25">
      <c r="B8" s="155"/>
      <c r="C8" s="156"/>
      <c r="D8" s="156"/>
      <c r="E8" s="156"/>
      <c r="F8" s="157"/>
    </row>
    <row r="9" spans="2:6" x14ac:dyDescent="0.25">
      <c r="B9" s="155"/>
      <c r="C9" s="156"/>
      <c r="D9" s="156"/>
      <c r="E9" s="156"/>
      <c r="F9" s="157"/>
    </row>
    <row r="10" spans="2:6" x14ac:dyDescent="0.25">
      <c r="B10" s="155"/>
      <c r="C10" s="156"/>
      <c r="D10" s="156"/>
      <c r="E10" s="156"/>
      <c r="F10" s="157"/>
    </row>
    <row r="11" spans="2:6" x14ac:dyDescent="0.25">
      <c r="B11" s="155"/>
      <c r="C11" s="156"/>
      <c r="D11" s="156"/>
      <c r="E11" s="156"/>
      <c r="F11" s="157"/>
    </row>
    <row r="12" spans="2:6" x14ac:dyDescent="0.25">
      <c r="B12" s="155"/>
      <c r="C12" s="156"/>
      <c r="D12" s="156"/>
      <c r="E12" s="156"/>
      <c r="F12" s="157"/>
    </row>
    <row r="13" spans="2:6" x14ac:dyDescent="0.25">
      <c r="B13" s="155"/>
      <c r="C13" s="156"/>
      <c r="D13" s="156"/>
      <c r="E13" s="156"/>
      <c r="F13" s="157"/>
    </row>
    <row r="14" spans="2:6" x14ac:dyDescent="0.25">
      <c r="B14" s="155"/>
      <c r="C14" s="156"/>
      <c r="D14" s="156"/>
      <c r="E14" s="156"/>
      <c r="F14" s="157"/>
    </row>
    <row r="15" spans="2:6" x14ac:dyDescent="0.25">
      <c r="B15" s="155"/>
      <c r="C15" s="156"/>
      <c r="D15" s="156"/>
      <c r="E15" s="156"/>
      <c r="F15" s="157"/>
    </row>
    <row r="16" spans="2:6" x14ac:dyDescent="0.25">
      <c r="B16" s="155"/>
      <c r="C16" s="156"/>
      <c r="D16" s="156"/>
      <c r="E16" s="156"/>
      <c r="F16" s="157"/>
    </row>
    <row r="17" spans="2:6" x14ac:dyDescent="0.25">
      <c r="B17" s="155"/>
      <c r="C17" s="156"/>
      <c r="D17" s="156"/>
      <c r="E17" s="156"/>
      <c r="F17" s="157"/>
    </row>
    <row r="18" spans="2:6" x14ac:dyDescent="0.25">
      <c r="B18" s="155"/>
      <c r="C18" s="156"/>
      <c r="D18" s="156"/>
      <c r="E18" s="156"/>
      <c r="F18" s="157"/>
    </row>
    <row r="19" spans="2:6" x14ac:dyDescent="0.25">
      <c r="B19" s="155"/>
      <c r="C19" s="156"/>
      <c r="D19" s="156"/>
      <c r="E19" s="156"/>
      <c r="F19" s="157"/>
    </row>
    <row r="20" spans="2:6" x14ac:dyDescent="0.25">
      <c r="B20" s="155"/>
      <c r="C20" s="156"/>
      <c r="D20" s="156"/>
      <c r="E20" s="156"/>
      <c r="F20" s="157"/>
    </row>
    <row r="21" spans="2:6" x14ac:dyDescent="0.25">
      <c r="B21" s="155"/>
      <c r="C21" s="156"/>
      <c r="D21" s="156"/>
      <c r="E21" s="156"/>
      <c r="F21" s="157"/>
    </row>
    <row r="22" spans="2:6" x14ac:dyDescent="0.25">
      <c r="B22" s="155"/>
      <c r="C22" s="156"/>
      <c r="D22" s="156"/>
      <c r="E22" s="156"/>
      <c r="F22" s="157"/>
    </row>
    <row r="23" spans="2:6" x14ac:dyDescent="0.25">
      <c r="B23" s="155"/>
      <c r="C23" s="156"/>
      <c r="D23" s="156"/>
      <c r="E23" s="156"/>
      <c r="F23" s="157"/>
    </row>
    <row r="24" spans="2:6" x14ac:dyDescent="0.25">
      <c r="B24" s="158"/>
      <c r="C24" s="159"/>
      <c r="D24" s="159"/>
      <c r="E24" s="159"/>
      <c r="F24" s="160"/>
    </row>
  </sheetData>
  <mergeCells count="1">
    <mergeCell ref="B2:F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10"/>
  <sheetViews>
    <sheetView showGridLines="0" workbookViewId="0">
      <pane ySplit="2" topLeftCell="A3" activePane="bottomLeft" state="frozen"/>
      <selection activeCell="B2" sqref="B2:F24"/>
      <selection pane="bottomLeft" activeCell="B2" sqref="B2:C2"/>
    </sheetView>
  </sheetViews>
  <sheetFormatPr baseColWidth="10" defaultColWidth="11.42578125" defaultRowHeight="15" x14ac:dyDescent="0.25"/>
  <cols>
    <col min="1" max="1" width="3.5703125" style="6" customWidth="1"/>
    <col min="2" max="2" width="82.85546875" style="6" bestFit="1" customWidth="1"/>
    <col min="3" max="3" width="11.42578125" style="6"/>
    <col min="4" max="4" width="3.5703125" style="6" customWidth="1"/>
    <col min="5" max="16384" width="11.42578125" style="6"/>
  </cols>
  <sheetData>
    <row r="2" spans="2:3" x14ac:dyDescent="0.25">
      <c r="B2" s="161" t="s">
        <v>101</v>
      </c>
      <c r="C2" s="161"/>
    </row>
    <row r="3" spans="2:3" x14ac:dyDescent="0.25">
      <c r="B3" s="142" t="s">
        <v>51</v>
      </c>
      <c r="C3" s="143"/>
    </row>
    <row r="4" spans="2:3" x14ac:dyDescent="0.25">
      <c r="B4" s="87" t="s">
        <v>69</v>
      </c>
      <c r="C4" s="144" t="s">
        <v>95</v>
      </c>
    </row>
    <row r="5" spans="2:3" x14ac:dyDescent="0.25">
      <c r="B5" s="87" t="s">
        <v>94</v>
      </c>
      <c r="C5" s="144" t="s">
        <v>96</v>
      </c>
    </row>
    <row r="6" spans="2:3" x14ac:dyDescent="0.25">
      <c r="B6" s="87" t="s">
        <v>71</v>
      </c>
      <c r="C6" s="144" t="s">
        <v>97</v>
      </c>
    </row>
    <row r="7" spans="2:3" x14ac:dyDescent="0.25">
      <c r="B7" s="87" t="s">
        <v>72</v>
      </c>
      <c r="C7" s="144" t="s">
        <v>98</v>
      </c>
    </row>
    <row r="8" spans="2:3" x14ac:dyDescent="0.25">
      <c r="B8" s="87" t="s">
        <v>74</v>
      </c>
      <c r="C8" s="144" t="s">
        <v>99</v>
      </c>
    </row>
    <row r="9" spans="2:3" x14ac:dyDescent="0.25">
      <c r="B9" s="87" t="s">
        <v>115</v>
      </c>
      <c r="C9" s="144" t="s">
        <v>100</v>
      </c>
    </row>
    <row r="10" spans="2:3" x14ac:dyDescent="0.25">
      <c r="B10" s="87" t="s">
        <v>116</v>
      </c>
      <c r="C10" s="144" t="s">
        <v>111</v>
      </c>
    </row>
  </sheetData>
  <mergeCells count="1">
    <mergeCell ref="B2:C2"/>
  </mergeCells>
  <hyperlinks>
    <hyperlink ref="B4" location="'01'!A1" display="ESTADO DEL ACTIVO NETO" xr:uid="{CF88B28D-C381-4A5D-8EC5-1F95538A3DA3}"/>
    <hyperlink ref="B5" location="'02'!A1" display="ESTADO DE INGRESO Y EGRESOS" xr:uid="{4B102E1D-9931-441E-B2C9-B9F45E96AE81}"/>
    <hyperlink ref="B6" location="'03'!A1" display="ESTADO DE VARIACIÓN DEL ACTIVO NETO" xr:uid="{B6F67CE1-9CB2-4EE8-8D3B-8FD1742C5A36}"/>
    <hyperlink ref="B7" location="'04'!A1" display="ESTADO DE FLUJO DE EFECTIVO" xr:uid="{06FD548C-C671-4929-BCFF-A36F9BA7029A}"/>
    <hyperlink ref="B8" location="'05'!A1" display="NOTAS A LOS ESTADOS FINANCIEROS" xr:uid="{50452724-DA03-41EA-83C7-A82310E41BD4}"/>
    <hyperlink ref="B9" location="'06'!A1" display="COMPOSICIÓN DE LAS INVERSIONES DEL FONDO" xr:uid="{822322F6-7558-4577-B32C-052870AAFF20}"/>
    <hyperlink ref="B10" location="'07'!A1" display="COMPOSICIÓN DE LAS INVERSIONES OP REPO" xr:uid="{B7651F70-DE12-4945-A8D1-6B3459D4DB93}"/>
  </hyperlinks>
  <pageMargins left="0.7" right="0.7" top="0.75" bottom="0.75" header="0.3" footer="0.3"/>
  <pageSetup orientation="portrait" r:id="rId1"/>
  <ignoredErrors>
    <ignoredError sqref="C4:C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F29"/>
  <sheetViews>
    <sheetView showGridLines="0" workbookViewId="0">
      <selection activeCell="C21" sqref="C21"/>
    </sheetView>
  </sheetViews>
  <sheetFormatPr baseColWidth="10" defaultColWidth="9.140625" defaultRowHeight="15" x14ac:dyDescent="0.25"/>
  <cols>
    <col min="1" max="1" width="3.5703125" style="6" customWidth="1"/>
    <col min="2" max="2" width="52.7109375" style="6" customWidth="1"/>
    <col min="3" max="4" width="24.7109375" style="6" bestFit="1" customWidth="1"/>
    <col min="5" max="5" width="3.5703125" style="6" customWidth="1"/>
    <col min="6" max="6" width="7" style="44" customWidth="1"/>
    <col min="7" max="16384" width="9.140625" style="6"/>
  </cols>
  <sheetData>
    <row r="1" spans="1:5" x14ac:dyDescent="0.25">
      <c r="A1" s="87" t="s">
        <v>114</v>
      </c>
    </row>
    <row r="2" spans="1:5" x14ac:dyDescent="0.25">
      <c r="B2" s="161" t="s">
        <v>51</v>
      </c>
      <c r="C2" s="161"/>
      <c r="D2" s="161"/>
    </row>
    <row r="3" spans="1:5" x14ac:dyDescent="0.25">
      <c r="B3" s="163" t="s">
        <v>69</v>
      </c>
      <c r="C3" s="163"/>
      <c r="D3" s="163"/>
    </row>
    <row r="4" spans="1:5" x14ac:dyDescent="0.25">
      <c r="B4" s="164" t="s">
        <v>459</v>
      </c>
      <c r="C4" s="164"/>
      <c r="D4" s="164"/>
    </row>
    <row r="5" spans="1:5" x14ac:dyDescent="0.25">
      <c r="B5" s="164" t="s">
        <v>73</v>
      </c>
      <c r="C5" s="164"/>
      <c r="D5" s="164"/>
    </row>
    <row r="7" spans="1:5" x14ac:dyDescent="0.25">
      <c r="B7" s="114" t="s">
        <v>0</v>
      </c>
      <c r="C7" s="115">
        <v>45565</v>
      </c>
      <c r="D7" s="115">
        <v>45199</v>
      </c>
      <c r="E7" s="116"/>
    </row>
    <row r="8" spans="1:5" x14ac:dyDescent="0.25">
      <c r="B8" s="117" t="s">
        <v>170</v>
      </c>
      <c r="C8" s="118">
        <v>32043812768</v>
      </c>
      <c r="D8" s="118">
        <v>25497798993</v>
      </c>
      <c r="E8" s="119"/>
    </row>
    <row r="9" spans="1:5" x14ac:dyDescent="0.25">
      <c r="B9" s="117" t="s">
        <v>185</v>
      </c>
      <c r="C9" s="120">
        <v>999185411</v>
      </c>
      <c r="D9" s="120">
        <v>129348337</v>
      </c>
      <c r="E9" s="119"/>
    </row>
    <row r="10" spans="1:5" x14ac:dyDescent="0.25">
      <c r="B10" s="117" t="s">
        <v>65</v>
      </c>
      <c r="C10" s="121">
        <v>140751760</v>
      </c>
      <c r="D10" s="121">
        <v>87249904</v>
      </c>
      <c r="E10" s="122"/>
    </row>
    <row r="11" spans="1:5" x14ac:dyDescent="0.25">
      <c r="B11" s="123" t="s">
        <v>174</v>
      </c>
      <c r="C11" s="121">
        <v>25644852111.139999</v>
      </c>
      <c r="D11" s="121">
        <v>52040024830</v>
      </c>
      <c r="E11" s="122"/>
    </row>
    <row r="12" spans="1:5" x14ac:dyDescent="0.25">
      <c r="B12" s="124" t="s">
        <v>171</v>
      </c>
      <c r="C12" s="125">
        <v>672953225621.16882</v>
      </c>
      <c r="D12" s="125">
        <v>393976974525</v>
      </c>
      <c r="E12" s="122"/>
    </row>
    <row r="13" spans="1:5" x14ac:dyDescent="0.25">
      <c r="B13" s="126" t="s">
        <v>1</v>
      </c>
      <c r="C13" s="127">
        <f>SUM(C8:C12)</f>
        <v>731781827671.30884</v>
      </c>
      <c r="D13" s="127">
        <f>SUM(D8:D12)</f>
        <v>471731396589</v>
      </c>
      <c r="E13" s="128"/>
    </row>
    <row r="14" spans="1:5" x14ac:dyDescent="0.25">
      <c r="B14" s="129" t="s">
        <v>2</v>
      </c>
      <c r="C14" s="127"/>
      <c r="D14" s="127"/>
      <c r="E14" s="128"/>
    </row>
    <row r="15" spans="1:5" x14ac:dyDescent="0.25">
      <c r="B15" s="130" t="s">
        <v>184</v>
      </c>
      <c r="C15" s="131">
        <v>0</v>
      </c>
      <c r="D15" s="131">
        <v>0</v>
      </c>
      <c r="E15" s="119"/>
    </row>
    <row r="16" spans="1:5" x14ac:dyDescent="0.25">
      <c r="B16" s="132" t="s">
        <v>172</v>
      </c>
      <c r="C16" s="120">
        <v>999905212</v>
      </c>
      <c r="D16" s="120">
        <v>600802773</v>
      </c>
      <c r="E16" s="119"/>
    </row>
    <row r="17" spans="2:5" x14ac:dyDescent="0.25">
      <c r="B17" s="132" t="s">
        <v>173</v>
      </c>
      <c r="C17" s="120">
        <v>25428379529</v>
      </c>
      <c r="D17" s="120">
        <v>46792239163</v>
      </c>
      <c r="E17" s="119"/>
    </row>
    <row r="18" spans="2:5" x14ac:dyDescent="0.25">
      <c r="B18" s="117" t="s">
        <v>3</v>
      </c>
      <c r="C18" s="120">
        <v>1072089414</v>
      </c>
      <c r="D18" s="120">
        <v>0</v>
      </c>
      <c r="E18" s="119"/>
    </row>
    <row r="19" spans="2:5" x14ac:dyDescent="0.25">
      <c r="B19" s="129" t="s">
        <v>68</v>
      </c>
      <c r="C19" s="127">
        <f>+SUM(C15:C18)</f>
        <v>27500374155</v>
      </c>
      <c r="D19" s="127">
        <f>+SUM(D15:D18)</f>
        <v>47393041936</v>
      </c>
      <c r="E19" s="128"/>
    </row>
    <row r="20" spans="2:5" x14ac:dyDescent="0.25">
      <c r="B20" s="129" t="s">
        <v>4</v>
      </c>
      <c r="C20" s="133">
        <f>+C13-C19</f>
        <v>704281453516.30884</v>
      </c>
      <c r="D20" s="133">
        <f>+D13-D19</f>
        <v>424338354653</v>
      </c>
      <c r="E20" s="134"/>
    </row>
    <row r="21" spans="2:5" x14ac:dyDescent="0.25">
      <c r="B21" s="129" t="s">
        <v>5</v>
      </c>
      <c r="C21" s="135">
        <v>4391878.419413018</v>
      </c>
      <c r="D21" s="135">
        <v>2799920.8232727763</v>
      </c>
      <c r="E21" s="134"/>
    </row>
    <row r="22" spans="2:5" x14ac:dyDescent="0.25">
      <c r="B22" s="129" t="s">
        <v>6</v>
      </c>
      <c r="C22" s="136">
        <v>160359.96133300001</v>
      </c>
      <c r="D22" s="136">
        <v>151553.69792100001</v>
      </c>
    </row>
    <row r="23" spans="2:5" x14ac:dyDescent="0.25">
      <c r="C23" s="137"/>
    </row>
    <row r="24" spans="2:5" x14ac:dyDescent="0.25">
      <c r="B24" s="162" t="s">
        <v>112</v>
      </c>
      <c r="C24" s="162"/>
      <c r="D24" s="162"/>
      <c r="E24" s="75"/>
    </row>
    <row r="25" spans="2:5" x14ac:dyDescent="0.25">
      <c r="B25" s="88"/>
      <c r="C25" s="138"/>
      <c r="D25" s="75"/>
      <c r="E25" s="101"/>
    </row>
    <row r="26" spans="2:5" x14ac:dyDescent="0.25">
      <c r="C26" s="32"/>
      <c r="D26" s="32"/>
      <c r="E26" s="139"/>
    </row>
    <row r="27" spans="2:5" x14ac:dyDescent="0.25">
      <c r="C27" s="32"/>
      <c r="D27" s="32"/>
    </row>
    <row r="28" spans="2:5" x14ac:dyDescent="0.25">
      <c r="C28" s="140"/>
      <c r="D28" s="140"/>
    </row>
    <row r="29" spans="2:5" x14ac:dyDescent="0.25">
      <c r="C29" s="141"/>
      <c r="D29" s="141"/>
    </row>
  </sheetData>
  <mergeCells count="5">
    <mergeCell ref="B24:D24"/>
    <mergeCell ref="B2:D2"/>
    <mergeCell ref="B3:D3"/>
    <mergeCell ref="B4:D4"/>
    <mergeCell ref="B5:D5"/>
  </mergeCells>
  <hyperlinks>
    <hyperlink ref="A1" location="INDICE!A1" display="INDICE!A1" xr:uid="{6B0E43CA-D2DB-4852-9D6C-9F9A602766EB}"/>
    <hyperlink ref="B12" location="'06'!A1" display="Inversiones " xr:uid="{B9FB7D52-3CFD-407E-993D-9DA8C6D9BAA8}"/>
    <hyperlink ref="B11" location="'07'!A1" display="Inversiones Op Reporto Anexo II" xr:uid="{7B4CE93F-7C5A-4861-BC08-F216C68EE10E}"/>
  </hyperlinks>
  <pageMargins left="0.7" right="0.7" top="0.75" bottom="0.75" header="0.3" footer="0.3"/>
  <pageSetup orientation="portrait" r:id="rId1"/>
  <ignoredErrors>
    <ignoredError sqref="C13:D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1"/>
  <sheetViews>
    <sheetView showGridLines="0" workbookViewId="0">
      <selection activeCell="C8" sqref="C8"/>
    </sheetView>
  </sheetViews>
  <sheetFormatPr baseColWidth="10" defaultColWidth="11.42578125" defaultRowHeight="15" x14ac:dyDescent="0.25"/>
  <cols>
    <col min="1" max="1" width="3.5703125" style="6" customWidth="1"/>
    <col min="2" max="2" width="52.7109375" style="6" customWidth="1"/>
    <col min="3" max="4" width="22.140625" style="6" bestFit="1" customWidth="1"/>
    <col min="5" max="5" width="3.5703125" style="6" customWidth="1"/>
    <col min="6" max="6" width="12.42578125" style="6" bestFit="1" customWidth="1"/>
    <col min="7" max="16384" width="11.42578125" style="6"/>
  </cols>
  <sheetData>
    <row r="1" spans="1:7" x14ac:dyDescent="0.25">
      <c r="A1" s="87" t="s">
        <v>114</v>
      </c>
    </row>
    <row r="2" spans="1:7" x14ac:dyDescent="0.25">
      <c r="B2" s="161" t="s">
        <v>51</v>
      </c>
      <c r="C2" s="161"/>
      <c r="D2" s="161"/>
    </row>
    <row r="3" spans="1:7" x14ac:dyDescent="0.25">
      <c r="B3" s="163" t="s">
        <v>70</v>
      </c>
      <c r="C3" s="163"/>
      <c r="D3" s="163"/>
    </row>
    <row r="4" spans="1:7" x14ac:dyDescent="0.25">
      <c r="B4" s="164" t="str">
        <f>+'01'!B4</f>
        <v>Correspondiente al 30/09/2024 con cifras comparativas al 30/09/2023</v>
      </c>
      <c r="C4" s="164"/>
      <c r="D4" s="164"/>
    </row>
    <row r="5" spans="1:7" x14ac:dyDescent="0.25">
      <c r="B5" s="164" t="s">
        <v>73</v>
      </c>
      <c r="C5" s="164"/>
      <c r="D5" s="164"/>
    </row>
    <row r="7" spans="1:7" s="88" customFormat="1" x14ac:dyDescent="0.25">
      <c r="B7" s="102" t="s">
        <v>7</v>
      </c>
      <c r="C7" s="110">
        <f>+'01'!C7</f>
        <v>45565</v>
      </c>
      <c r="D7" s="110">
        <f>+'01'!D7</f>
        <v>45199</v>
      </c>
    </row>
    <row r="8" spans="1:7" x14ac:dyDescent="0.25">
      <c r="B8" s="64" t="s">
        <v>167</v>
      </c>
      <c r="C8" s="111">
        <v>7174391776</v>
      </c>
      <c r="D8" s="111">
        <v>-4185228369</v>
      </c>
      <c r="F8" s="44"/>
      <c r="G8" s="45"/>
    </row>
    <row r="9" spans="1:7" x14ac:dyDescent="0.25">
      <c r="B9" s="64" t="s">
        <v>64</v>
      </c>
      <c r="C9" s="74">
        <v>23540518922</v>
      </c>
      <c r="D9" s="74">
        <v>27189493692</v>
      </c>
    </row>
    <row r="10" spans="1:7" x14ac:dyDescent="0.25">
      <c r="B10" s="64" t="s">
        <v>168</v>
      </c>
      <c r="C10" s="74">
        <v>1391795825</v>
      </c>
      <c r="D10" s="74">
        <v>1107742025</v>
      </c>
    </row>
    <row r="11" spans="1:7" s="88" customFormat="1" x14ac:dyDescent="0.25">
      <c r="B11" s="89" t="s">
        <v>8</v>
      </c>
      <c r="C11" s="112">
        <f>SUM(C8:C10)</f>
        <v>32106706523</v>
      </c>
      <c r="D11" s="112">
        <f>SUM(D8:D10)</f>
        <v>24112007348</v>
      </c>
    </row>
    <row r="12" spans="1:7" s="88" customFormat="1" x14ac:dyDescent="0.25">
      <c r="B12" s="69" t="s">
        <v>9</v>
      </c>
      <c r="C12" s="113"/>
      <c r="D12" s="113"/>
    </row>
    <row r="13" spans="1:7" x14ac:dyDescent="0.25">
      <c r="B13" s="62" t="s">
        <v>10</v>
      </c>
      <c r="C13" s="97">
        <v>7225754349</v>
      </c>
      <c r="D13" s="97">
        <v>5171667032</v>
      </c>
    </row>
    <row r="14" spans="1:7" x14ac:dyDescent="0.25">
      <c r="B14" s="64" t="s">
        <v>102</v>
      </c>
      <c r="C14" s="74">
        <v>1636070820</v>
      </c>
      <c r="D14" s="74">
        <v>2636625222</v>
      </c>
    </row>
    <row r="15" spans="1:7" x14ac:dyDescent="0.25">
      <c r="B15" s="64" t="s">
        <v>169</v>
      </c>
      <c r="C15" s="74">
        <v>0</v>
      </c>
      <c r="D15" s="74">
        <v>0</v>
      </c>
    </row>
    <row r="16" spans="1:7" s="88" customFormat="1" x14ac:dyDescent="0.25">
      <c r="B16" s="89" t="s">
        <v>11</v>
      </c>
      <c r="C16" s="112">
        <f>SUM(C13:C15)</f>
        <v>8861825169</v>
      </c>
      <c r="D16" s="112">
        <f>SUM(D13:D15)</f>
        <v>7808292254</v>
      </c>
    </row>
    <row r="17" spans="2:4" s="88" customFormat="1" x14ac:dyDescent="0.25">
      <c r="B17" s="89" t="s">
        <v>12</v>
      </c>
      <c r="C17" s="112">
        <f>+C11-C16</f>
        <v>23244881354</v>
      </c>
      <c r="D17" s="112">
        <f>+D11-D16</f>
        <v>16303715094</v>
      </c>
    </row>
    <row r="19" spans="2:4" x14ac:dyDescent="0.25">
      <c r="B19" s="162" t="s">
        <v>112</v>
      </c>
      <c r="C19" s="162"/>
      <c r="D19" s="162"/>
    </row>
    <row r="20" spans="2:4" x14ac:dyDescent="0.25">
      <c r="C20" s="75"/>
      <c r="D20" s="75"/>
    </row>
    <row r="21" spans="2:4" x14ac:dyDescent="0.25">
      <c r="C21" s="75"/>
      <c r="D21" s="75"/>
    </row>
  </sheetData>
  <mergeCells count="5">
    <mergeCell ref="B3:D3"/>
    <mergeCell ref="B4:D4"/>
    <mergeCell ref="B5:D5"/>
    <mergeCell ref="B19:D19"/>
    <mergeCell ref="B2:D2"/>
  </mergeCells>
  <hyperlinks>
    <hyperlink ref="A1" location="INDICE!A1" display="INDICE!A1" xr:uid="{A23ED2F9-D8EB-426D-AF3D-BC6E2634EFB9}"/>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17"/>
  <sheetViews>
    <sheetView showGridLines="0" workbookViewId="0">
      <selection activeCell="C10" sqref="C10:C11"/>
    </sheetView>
  </sheetViews>
  <sheetFormatPr baseColWidth="10" defaultColWidth="11.42578125" defaultRowHeight="15" x14ac:dyDescent="0.25"/>
  <cols>
    <col min="1" max="1" width="3.5703125" style="6" customWidth="1"/>
    <col min="2" max="2" width="30.85546875" style="6" customWidth="1"/>
    <col min="3" max="3" width="24.7109375" style="6" bestFit="1" customWidth="1"/>
    <col min="4" max="4" width="22.140625" style="6" bestFit="1" customWidth="1"/>
    <col min="5" max="5" width="23.42578125" style="6" bestFit="1" customWidth="1"/>
    <col min="6" max="6" width="3.5703125" style="6" customWidth="1"/>
    <col min="7" max="7" width="18.7109375" style="6" bestFit="1" customWidth="1"/>
    <col min="8" max="8" width="13.5703125" style="6" bestFit="1" customWidth="1"/>
    <col min="9" max="16384" width="11.42578125" style="6"/>
  </cols>
  <sheetData>
    <row r="1" spans="1:10" x14ac:dyDescent="0.25">
      <c r="A1" s="87" t="s">
        <v>114</v>
      </c>
    </row>
    <row r="2" spans="1:10" x14ac:dyDescent="0.25">
      <c r="B2" s="161" t="s">
        <v>51</v>
      </c>
      <c r="C2" s="161"/>
      <c r="D2" s="161"/>
      <c r="E2" s="161"/>
    </row>
    <row r="3" spans="1:10" x14ac:dyDescent="0.25">
      <c r="B3" s="163" t="s">
        <v>71</v>
      </c>
      <c r="C3" s="163"/>
      <c r="D3" s="163"/>
      <c r="E3" s="163"/>
    </row>
    <row r="4" spans="1:10" x14ac:dyDescent="0.25">
      <c r="B4" s="164" t="s">
        <v>460</v>
      </c>
      <c r="C4" s="164"/>
      <c r="D4" s="164"/>
      <c r="E4" s="164"/>
    </row>
    <row r="5" spans="1:10" x14ac:dyDescent="0.25">
      <c r="B5" s="164" t="s">
        <v>73</v>
      </c>
      <c r="C5" s="164"/>
      <c r="D5" s="164"/>
      <c r="E5" s="164"/>
    </row>
    <row r="7" spans="1:10" x14ac:dyDescent="0.25">
      <c r="B7" s="102" t="s">
        <v>13</v>
      </c>
      <c r="C7" s="102" t="s">
        <v>14</v>
      </c>
      <c r="D7" s="102" t="s">
        <v>15</v>
      </c>
      <c r="E7" s="102" t="s">
        <v>153</v>
      </c>
    </row>
    <row r="8" spans="1:10" x14ac:dyDescent="0.25">
      <c r="B8" s="89" t="s">
        <v>16</v>
      </c>
      <c r="C8" s="103">
        <v>396882085383.2616</v>
      </c>
      <c r="D8" s="103">
        <v>22120134271</v>
      </c>
      <c r="E8" s="103">
        <f>+C8+D8</f>
        <v>419002219654.2616</v>
      </c>
      <c r="G8" s="44"/>
      <c r="H8" s="44"/>
      <c r="I8" s="44"/>
      <c r="J8" s="45"/>
    </row>
    <row r="9" spans="1:10" x14ac:dyDescent="0.25">
      <c r="B9" s="104" t="s">
        <v>17</v>
      </c>
      <c r="C9" s="105"/>
      <c r="D9" s="105"/>
      <c r="E9" s="105"/>
    </row>
    <row r="10" spans="1:10" x14ac:dyDescent="0.25">
      <c r="B10" s="64" t="s">
        <v>18</v>
      </c>
      <c r="C10" s="106">
        <v>1041029304272</v>
      </c>
      <c r="D10" s="106"/>
      <c r="E10" s="106"/>
    </row>
    <row r="11" spans="1:10" x14ac:dyDescent="0.25">
      <c r="B11" s="64" t="s">
        <v>19</v>
      </c>
      <c r="C11" s="106">
        <v>-778994951764</v>
      </c>
      <c r="D11" s="106"/>
      <c r="E11" s="106"/>
    </row>
    <row r="12" spans="1:10" x14ac:dyDescent="0.25">
      <c r="B12" s="107" t="s">
        <v>20</v>
      </c>
      <c r="C12" s="108">
        <f>+C10+C11</f>
        <v>262034352508</v>
      </c>
      <c r="D12" s="109"/>
      <c r="E12" s="109"/>
    </row>
    <row r="13" spans="1:10" x14ac:dyDescent="0.25">
      <c r="B13" s="165" t="s">
        <v>21</v>
      </c>
      <c r="C13" s="167">
        <f>+E8+C12</f>
        <v>681036572162.2616</v>
      </c>
      <c r="D13" s="167">
        <f>+'02'!C17</f>
        <v>23244881354</v>
      </c>
      <c r="E13" s="104" t="s">
        <v>462</v>
      </c>
    </row>
    <row r="14" spans="1:10" x14ac:dyDescent="0.25">
      <c r="B14" s="166"/>
      <c r="C14" s="168"/>
      <c r="D14" s="168"/>
      <c r="E14" s="108">
        <f>+C13+D13</f>
        <v>704281453516.2616</v>
      </c>
      <c r="G14" s="101"/>
      <c r="H14" s="75"/>
    </row>
    <row r="16" spans="1:10" x14ac:dyDescent="0.25">
      <c r="B16" s="162" t="s">
        <v>112</v>
      </c>
      <c r="C16" s="162"/>
      <c r="D16" s="162"/>
      <c r="E16" s="162"/>
    </row>
    <row r="17" spans="3:3" x14ac:dyDescent="0.25">
      <c r="C17" s="101"/>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6"/>
  <sheetViews>
    <sheetView showGridLines="0" workbookViewId="0">
      <selection activeCell="C23" sqref="C23"/>
    </sheetView>
  </sheetViews>
  <sheetFormatPr baseColWidth="10" defaultColWidth="11.42578125" defaultRowHeight="15" x14ac:dyDescent="0.25"/>
  <cols>
    <col min="1" max="1" width="3.5703125" style="6" customWidth="1"/>
    <col min="2" max="2" width="58.140625" style="6" bestFit="1" customWidth="1"/>
    <col min="3" max="4" width="27.42578125" style="6" bestFit="1" customWidth="1"/>
    <col min="5" max="5" width="3.5703125" style="6" customWidth="1"/>
    <col min="6" max="16384" width="11.42578125" style="6"/>
  </cols>
  <sheetData>
    <row r="1" spans="1:4" x14ac:dyDescent="0.25">
      <c r="A1" s="87" t="s">
        <v>114</v>
      </c>
    </row>
    <row r="2" spans="1:4" x14ac:dyDescent="0.25">
      <c r="B2" s="161" t="s">
        <v>51</v>
      </c>
      <c r="C2" s="161"/>
      <c r="D2" s="161"/>
    </row>
    <row r="3" spans="1:4" x14ac:dyDescent="0.25">
      <c r="B3" s="163" t="s">
        <v>72</v>
      </c>
      <c r="C3" s="163"/>
      <c r="D3" s="163"/>
    </row>
    <row r="4" spans="1:4" x14ac:dyDescent="0.25">
      <c r="B4" s="164" t="str">
        <f>+'02'!B4</f>
        <v>Correspondiente al 30/09/2024 con cifras comparativas al 30/09/2023</v>
      </c>
      <c r="C4" s="164"/>
      <c r="D4" s="164"/>
    </row>
    <row r="5" spans="1:4" x14ac:dyDescent="0.25">
      <c r="B5" s="164" t="s">
        <v>73</v>
      </c>
      <c r="C5" s="164"/>
      <c r="D5" s="164"/>
    </row>
    <row r="7" spans="1:4" s="88" customFormat="1" x14ac:dyDescent="0.25">
      <c r="B7" s="49" t="s">
        <v>22</v>
      </c>
      <c r="C7" s="50">
        <f>+'02'!C7</f>
        <v>45565</v>
      </c>
      <c r="D7" s="50">
        <f>+'02'!D7</f>
        <v>45199</v>
      </c>
    </row>
    <row r="8" spans="1:4" s="88" customFormat="1" x14ac:dyDescent="0.25">
      <c r="B8" s="89" t="s">
        <v>34</v>
      </c>
      <c r="C8" s="90">
        <v>33461031033.161011</v>
      </c>
      <c r="D8" s="90">
        <v>37476068355.161011</v>
      </c>
    </row>
    <row r="9" spans="1:4" s="88" customFormat="1" x14ac:dyDescent="0.25">
      <c r="B9" s="91" t="s">
        <v>23</v>
      </c>
      <c r="C9" s="90"/>
      <c r="D9" s="90"/>
    </row>
    <row r="10" spans="1:4" s="88" customFormat="1" x14ac:dyDescent="0.25">
      <c r="B10" s="91" t="s">
        <v>24</v>
      </c>
      <c r="C10" s="92"/>
      <c r="D10" s="92"/>
    </row>
    <row r="11" spans="1:4" x14ac:dyDescent="0.25">
      <c r="B11" s="29" t="s">
        <v>66</v>
      </c>
      <c r="C11" s="74">
        <v>1391795825</v>
      </c>
      <c r="D11" s="74">
        <v>1107741914</v>
      </c>
    </row>
    <row r="12" spans="1:4" x14ac:dyDescent="0.25">
      <c r="B12" s="29" t="s">
        <v>113</v>
      </c>
      <c r="C12" s="74">
        <v>-58089683235</v>
      </c>
      <c r="D12" s="74">
        <v>-51713771225</v>
      </c>
    </row>
    <row r="13" spans="1:4" x14ac:dyDescent="0.25">
      <c r="B13" s="29" t="s">
        <v>35</v>
      </c>
      <c r="C13" s="74">
        <v>0</v>
      </c>
      <c r="D13" s="74">
        <v>0</v>
      </c>
    </row>
    <row r="14" spans="1:4" s="88" customFormat="1" x14ac:dyDescent="0.25">
      <c r="B14" s="93" t="s">
        <v>25</v>
      </c>
      <c r="C14" s="92"/>
      <c r="D14" s="92"/>
    </row>
    <row r="15" spans="1:4" x14ac:dyDescent="0.25">
      <c r="B15" s="29" t="s">
        <v>67</v>
      </c>
      <c r="C15" s="74">
        <v>0</v>
      </c>
      <c r="D15" s="74">
        <v>0</v>
      </c>
    </row>
    <row r="16" spans="1:4" x14ac:dyDescent="0.25">
      <c r="B16" s="29" t="s">
        <v>36</v>
      </c>
      <c r="C16" s="74">
        <v>-2527095755609</v>
      </c>
      <c r="D16" s="74">
        <v>-2087179854677</v>
      </c>
    </row>
    <row r="17" spans="2:4" x14ac:dyDescent="0.25">
      <c r="B17" s="29" t="s">
        <v>37</v>
      </c>
      <c r="C17" s="74">
        <v>-6798599988</v>
      </c>
      <c r="D17" s="74">
        <v>-5300950752</v>
      </c>
    </row>
    <row r="18" spans="2:4" x14ac:dyDescent="0.25">
      <c r="B18" s="29" t="s">
        <v>26</v>
      </c>
      <c r="C18" s="74">
        <v>0</v>
      </c>
      <c r="D18" s="74">
        <v>0</v>
      </c>
    </row>
    <row r="19" spans="2:4" x14ac:dyDescent="0.25">
      <c r="B19" s="29" t="s">
        <v>27</v>
      </c>
      <c r="C19" s="74">
        <v>0</v>
      </c>
      <c r="D19" s="74">
        <v>0</v>
      </c>
    </row>
    <row r="20" spans="2:4" x14ac:dyDescent="0.25">
      <c r="B20" s="29" t="s">
        <v>38</v>
      </c>
      <c r="C20" s="74">
        <v>1955503478701</v>
      </c>
      <c r="D20" s="74">
        <v>1466807935843</v>
      </c>
    </row>
    <row r="21" spans="2:4" x14ac:dyDescent="0.25">
      <c r="B21" s="29" t="s">
        <v>104</v>
      </c>
      <c r="C21" s="74">
        <v>370565104119</v>
      </c>
      <c r="D21" s="74">
        <v>650596038363</v>
      </c>
    </row>
    <row r="22" spans="2:4" x14ac:dyDescent="0.25">
      <c r="B22" s="29" t="s">
        <v>28</v>
      </c>
      <c r="C22" s="94"/>
      <c r="D22" s="94">
        <v>0</v>
      </c>
    </row>
    <row r="23" spans="2:4" s="47" customFormat="1" ht="30" x14ac:dyDescent="0.25">
      <c r="B23" s="95" t="s">
        <v>29</v>
      </c>
      <c r="C23" s="96">
        <f>SUM(C9:C22)</f>
        <v>-264523660187</v>
      </c>
      <c r="D23" s="96">
        <f>SUM(D9:D22)</f>
        <v>-25682860534</v>
      </c>
    </row>
    <row r="24" spans="2:4" ht="6.75" customHeight="1" x14ac:dyDescent="0.25">
      <c r="B24" s="29"/>
      <c r="C24" s="97"/>
      <c r="D24" s="97"/>
    </row>
    <row r="25" spans="2:4" s="88" customFormat="1" x14ac:dyDescent="0.25">
      <c r="B25" s="91" t="s">
        <v>30</v>
      </c>
      <c r="C25" s="92"/>
      <c r="D25" s="92"/>
    </row>
    <row r="26" spans="2:4" x14ac:dyDescent="0.25">
      <c r="B26" s="29" t="s">
        <v>31</v>
      </c>
      <c r="C26" s="74">
        <v>-777922862350</v>
      </c>
      <c r="D26" s="74">
        <v>-708478923914</v>
      </c>
    </row>
    <row r="27" spans="2:4" x14ac:dyDescent="0.25">
      <c r="B27" s="29" t="s">
        <v>18</v>
      </c>
      <c r="C27" s="94">
        <v>1041029304272</v>
      </c>
      <c r="D27" s="94">
        <v>722183515086</v>
      </c>
    </row>
    <row r="28" spans="2:4" s="46" customFormat="1" ht="30" x14ac:dyDescent="0.25">
      <c r="B28" s="98" t="s">
        <v>32</v>
      </c>
      <c r="C28" s="96">
        <f>+C26+C27</f>
        <v>263106441922</v>
      </c>
      <c r="D28" s="96">
        <f>+D26+D27</f>
        <v>13704591172</v>
      </c>
    </row>
    <row r="29" spans="2:4" ht="6.75" customHeight="1" x14ac:dyDescent="0.25">
      <c r="B29" s="29"/>
      <c r="C29" s="99"/>
      <c r="D29" s="99"/>
    </row>
    <row r="30" spans="2:4" s="88" customFormat="1" x14ac:dyDescent="0.25">
      <c r="B30" s="89" t="s">
        <v>33</v>
      </c>
      <c r="C30" s="100">
        <f>+C8+C23+C28</f>
        <v>32043812768.161011</v>
      </c>
      <c r="D30" s="100">
        <f>+D8+D23+D28</f>
        <v>25497798993.161011</v>
      </c>
    </row>
    <row r="32" spans="2:4" x14ac:dyDescent="0.25">
      <c r="B32" s="162" t="s">
        <v>112</v>
      </c>
      <c r="C32" s="162"/>
      <c r="D32" s="162"/>
    </row>
    <row r="33" spans="3:4" x14ac:dyDescent="0.25">
      <c r="C33" s="75"/>
      <c r="D33" s="75"/>
    </row>
    <row r="34" spans="3:4" x14ac:dyDescent="0.25">
      <c r="C34" s="75"/>
      <c r="D34" s="75"/>
    </row>
    <row r="35" spans="3:4" x14ac:dyDescent="0.25">
      <c r="C35" s="101"/>
    </row>
    <row r="36" spans="3:4" x14ac:dyDescent="0.25">
      <c r="C36" s="101"/>
    </row>
  </sheetData>
  <mergeCells count="5">
    <mergeCell ref="B3:D3"/>
    <mergeCell ref="B4:D4"/>
    <mergeCell ref="B5:D5"/>
    <mergeCell ref="B32:D32"/>
    <mergeCell ref="B2:D2"/>
  </mergeCells>
  <hyperlinks>
    <hyperlink ref="A1" location="INDICE!A1" display="INDICE" xr:uid="{630895AD-8647-40C8-91E2-41E112A0799E}"/>
  </hyperlinks>
  <pageMargins left="0.7" right="0.7" top="0.75" bottom="0.75" header="0.3" footer="0.3"/>
  <pageSetup orientation="portrait" r:id="rId1"/>
  <ignoredErrors>
    <ignoredError sqref="C23:D2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K174"/>
  <sheetViews>
    <sheetView showGridLines="0" workbookViewId="0">
      <pane ySplit="3" topLeftCell="A141" activePane="bottomLeft" state="frozen"/>
      <selection activeCell="B2" sqref="B2:F24"/>
      <selection pane="bottomLeft" activeCell="C149" sqref="C149"/>
    </sheetView>
  </sheetViews>
  <sheetFormatPr baseColWidth="10" defaultColWidth="11.42578125" defaultRowHeight="15" x14ac:dyDescent="0.25"/>
  <cols>
    <col min="1" max="1" width="3.5703125" style="6" customWidth="1"/>
    <col min="2" max="2" width="34.28515625" style="6" customWidth="1"/>
    <col min="3" max="4" width="25.28515625" style="6" customWidth="1"/>
    <col min="5" max="5" width="22.140625" style="6" bestFit="1" customWidth="1"/>
    <col min="6" max="6" width="24.140625" style="6" customWidth="1"/>
    <col min="7" max="7" width="14.5703125" style="6" customWidth="1"/>
    <col min="8" max="8" width="13.42578125" style="6" bestFit="1" customWidth="1"/>
    <col min="9" max="16384" width="11.42578125" style="6"/>
  </cols>
  <sheetData>
    <row r="1" spans="1:11" x14ac:dyDescent="0.25">
      <c r="A1" s="42" t="s">
        <v>114</v>
      </c>
    </row>
    <row r="2" spans="1:11" s="43" customFormat="1" x14ac:dyDescent="0.25">
      <c r="B2" s="161" t="s">
        <v>51</v>
      </c>
      <c r="C2" s="161"/>
      <c r="D2" s="161"/>
      <c r="E2" s="161"/>
      <c r="F2" s="161"/>
    </row>
    <row r="3" spans="1:11" s="43" customFormat="1" x14ac:dyDescent="0.25">
      <c r="B3" s="173" t="s">
        <v>74</v>
      </c>
      <c r="C3" s="173"/>
      <c r="D3" s="173"/>
      <c r="E3" s="173"/>
      <c r="F3" s="173"/>
      <c r="H3" s="44"/>
      <c r="I3" s="44"/>
      <c r="J3" s="44"/>
      <c r="K3" s="45"/>
    </row>
    <row r="4" spans="1:11" s="43" customFormat="1" x14ac:dyDescent="0.25">
      <c r="B4" s="172" t="s">
        <v>75</v>
      </c>
      <c r="C4" s="172"/>
      <c r="D4" s="172"/>
      <c r="E4" s="172"/>
      <c r="F4" s="172"/>
    </row>
    <row r="5" spans="1:11" s="43" customFormat="1" x14ac:dyDescent="0.25">
      <c r="B5" s="46"/>
      <c r="C5" s="46"/>
      <c r="D5" s="46"/>
      <c r="E5" s="46"/>
      <c r="F5" s="46"/>
    </row>
    <row r="6" spans="1:11" s="43" customFormat="1" x14ac:dyDescent="0.25">
      <c r="B6" s="171" t="s">
        <v>138</v>
      </c>
      <c r="C6" s="171"/>
      <c r="D6" s="171"/>
      <c r="E6" s="171"/>
      <c r="F6" s="171"/>
    </row>
    <row r="7" spans="1:11" s="43" customFormat="1" x14ac:dyDescent="0.25">
      <c r="B7" s="171"/>
      <c r="C7" s="171"/>
      <c r="D7" s="171"/>
      <c r="E7" s="171"/>
      <c r="F7" s="171"/>
    </row>
    <row r="8" spans="1:11" s="43" customFormat="1" x14ac:dyDescent="0.25">
      <c r="B8" s="171"/>
      <c r="C8" s="171"/>
      <c r="D8" s="171"/>
      <c r="E8" s="171"/>
      <c r="F8" s="171"/>
    </row>
    <row r="9" spans="1:11" s="43" customFormat="1" x14ac:dyDescent="0.25">
      <c r="B9" s="171"/>
      <c r="C9" s="171"/>
      <c r="D9" s="171"/>
      <c r="E9" s="171"/>
      <c r="F9" s="171"/>
    </row>
    <row r="10" spans="1:11" s="43" customFormat="1" x14ac:dyDescent="0.25">
      <c r="B10" s="171"/>
      <c r="C10" s="171"/>
      <c r="D10" s="171"/>
      <c r="E10" s="171"/>
      <c r="F10" s="171"/>
    </row>
    <row r="11" spans="1:11" s="43" customFormat="1" x14ac:dyDescent="0.25">
      <c r="B11" s="171"/>
      <c r="C11" s="171"/>
      <c r="D11" s="171"/>
      <c r="E11" s="171"/>
      <c r="F11" s="171"/>
    </row>
    <row r="12" spans="1:11" s="43" customFormat="1" x14ac:dyDescent="0.25">
      <c r="B12" s="171"/>
      <c r="C12" s="171"/>
      <c r="D12" s="171"/>
      <c r="E12" s="171"/>
      <c r="F12" s="171"/>
    </row>
    <row r="13" spans="1:11" s="43" customFormat="1" x14ac:dyDescent="0.25">
      <c r="B13" s="171"/>
      <c r="C13" s="171"/>
      <c r="D13" s="171"/>
      <c r="E13" s="171"/>
      <c r="F13" s="171"/>
    </row>
    <row r="14" spans="1:11" s="43" customFormat="1" x14ac:dyDescent="0.25">
      <c r="B14" s="171"/>
      <c r="C14" s="171"/>
      <c r="D14" s="171"/>
      <c r="E14" s="171"/>
      <c r="F14" s="171"/>
    </row>
    <row r="15" spans="1:11" s="43" customFormat="1" x14ac:dyDescent="0.25">
      <c r="B15" s="171"/>
      <c r="C15" s="171"/>
      <c r="D15" s="171"/>
      <c r="E15" s="171"/>
      <c r="F15" s="171"/>
    </row>
    <row r="16" spans="1:11" s="43" customFormat="1" x14ac:dyDescent="0.25">
      <c r="B16" s="171"/>
      <c r="C16" s="171"/>
      <c r="D16" s="171"/>
      <c r="E16" s="171"/>
      <c r="F16" s="171"/>
    </row>
    <row r="17" spans="2:6" s="43" customFormat="1" x14ac:dyDescent="0.25">
      <c r="B17" s="172" t="s">
        <v>76</v>
      </c>
      <c r="C17" s="172"/>
      <c r="D17" s="172"/>
      <c r="E17" s="172"/>
      <c r="F17" s="172"/>
    </row>
    <row r="18" spans="2:6" s="43" customFormat="1" x14ac:dyDescent="0.25">
      <c r="B18" s="46"/>
      <c r="C18" s="46"/>
      <c r="D18" s="46"/>
      <c r="E18" s="46"/>
      <c r="F18" s="46"/>
    </row>
    <row r="19" spans="2:6" s="43" customFormat="1" x14ac:dyDescent="0.25">
      <c r="B19" s="172" t="s">
        <v>77</v>
      </c>
      <c r="C19" s="172"/>
      <c r="D19" s="172"/>
      <c r="E19" s="172"/>
      <c r="F19" s="172"/>
    </row>
    <row r="20" spans="2:6" s="43" customFormat="1" x14ac:dyDescent="0.25">
      <c r="B20" s="171" t="s">
        <v>159</v>
      </c>
      <c r="C20" s="171"/>
      <c r="D20" s="171"/>
      <c r="E20" s="171"/>
      <c r="F20" s="171"/>
    </row>
    <row r="21" spans="2:6" s="43" customFormat="1" x14ac:dyDescent="0.25">
      <c r="B21" s="171"/>
      <c r="C21" s="171"/>
      <c r="D21" s="171"/>
      <c r="E21" s="171"/>
      <c r="F21" s="171"/>
    </row>
    <row r="22" spans="2:6" s="43" customFormat="1" x14ac:dyDescent="0.25">
      <c r="B22" s="171"/>
      <c r="C22" s="171"/>
      <c r="D22" s="171"/>
      <c r="E22" s="171"/>
      <c r="F22" s="171"/>
    </row>
    <row r="23" spans="2:6" s="43" customFormat="1" x14ac:dyDescent="0.25">
      <c r="B23" s="171"/>
      <c r="C23" s="171"/>
      <c r="D23" s="171"/>
      <c r="E23" s="171"/>
      <c r="F23" s="171"/>
    </row>
    <row r="24" spans="2:6" s="43" customFormat="1" x14ac:dyDescent="0.25">
      <c r="B24" s="171"/>
      <c r="C24" s="171"/>
      <c r="D24" s="171"/>
      <c r="E24" s="171"/>
      <c r="F24" s="171"/>
    </row>
    <row r="25" spans="2:6" s="43" customFormat="1" x14ac:dyDescent="0.25">
      <c r="B25" s="171"/>
      <c r="C25" s="171"/>
      <c r="D25" s="171"/>
      <c r="E25" s="171"/>
      <c r="F25" s="171"/>
    </row>
    <row r="26" spans="2:6" s="43" customFormat="1" x14ac:dyDescent="0.25">
      <c r="B26" s="171"/>
      <c r="C26" s="171"/>
      <c r="D26" s="171"/>
      <c r="E26" s="171"/>
      <c r="F26" s="171"/>
    </row>
    <row r="27" spans="2:6" s="43" customFormat="1" x14ac:dyDescent="0.25">
      <c r="B27" s="171"/>
      <c r="C27" s="171"/>
      <c r="D27" s="171"/>
      <c r="E27" s="171"/>
      <c r="F27" s="171"/>
    </row>
    <row r="28" spans="2:6" s="43" customFormat="1" x14ac:dyDescent="0.25">
      <c r="B28" s="171"/>
      <c r="C28" s="171"/>
      <c r="D28" s="171"/>
      <c r="E28" s="171"/>
      <c r="F28" s="171"/>
    </row>
    <row r="29" spans="2:6" s="43" customFormat="1" x14ac:dyDescent="0.25">
      <c r="B29" s="171"/>
      <c r="C29" s="171"/>
      <c r="D29" s="171"/>
      <c r="E29" s="171"/>
      <c r="F29" s="171"/>
    </row>
    <row r="30" spans="2:6" s="43" customFormat="1" x14ac:dyDescent="0.25">
      <c r="B30" s="171"/>
      <c r="C30" s="171"/>
      <c r="D30" s="171"/>
      <c r="E30" s="171"/>
      <c r="F30" s="171"/>
    </row>
    <row r="31" spans="2:6" s="43" customFormat="1" x14ac:dyDescent="0.25">
      <c r="B31" s="171"/>
      <c r="C31" s="171"/>
      <c r="D31" s="171"/>
      <c r="E31" s="171"/>
      <c r="F31" s="171"/>
    </row>
    <row r="32" spans="2:6" s="43" customFormat="1" x14ac:dyDescent="0.25">
      <c r="B32" s="171"/>
      <c r="C32" s="171"/>
      <c r="D32" s="171"/>
      <c r="E32" s="171"/>
      <c r="F32" s="171"/>
    </row>
    <row r="33" spans="2:6" s="43" customFormat="1" x14ac:dyDescent="0.25">
      <c r="B33" s="171"/>
      <c r="C33" s="171"/>
      <c r="D33" s="171"/>
      <c r="E33" s="171"/>
      <c r="F33" s="171"/>
    </row>
    <row r="34" spans="2:6" s="43" customFormat="1" x14ac:dyDescent="0.25">
      <c r="B34" s="171"/>
      <c r="C34" s="171"/>
      <c r="D34" s="171"/>
      <c r="E34" s="171"/>
      <c r="F34" s="171"/>
    </row>
    <row r="35" spans="2:6" s="43" customFormat="1" x14ac:dyDescent="0.25">
      <c r="B35" s="171"/>
      <c r="C35" s="171"/>
      <c r="D35" s="171"/>
      <c r="E35" s="171"/>
      <c r="F35" s="171"/>
    </row>
    <row r="36" spans="2:6" s="43" customFormat="1" x14ac:dyDescent="0.25">
      <c r="B36" s="171"/>
      <c r="C36" s="171"/>
      <c r="D36" s="171"/>
      <c r="E36" s="171"/>
      <c r="F36" s="171"/>
    </row>
    <row r="37" spans="2:6" s="43" customFormat="1" x14ac:dyDescent="0.25">
      <c r="B37" s="171"/>
      <c r="C37" s="171"/>
      <c r="D37" s="171"/>
      <c r="E37" s="171"/>
      <c r="F37" s="171"/>
    </row>
    <row r="38" spans="2:6" s="43" customFormat="1" x14ac:dyDescent="0.25">
      <c r="B38" s="171"/>
      <c r="C38" s="171"/>
      <c r="D38" s="171"/>
      <c r="E38" s="171"/>
      <c r="F38" s="171"/>
    </row>
    <row r="39" spans="2:6" s="43" customFormat="1" x14ac:dyDescent="0.25">
      <c r="B39" s="171"/>
      <c r="C39" s="171"/>
      <c r="D39" s="171"/>
      <c r="E39" s="171"/>
      <c r="F39" s="171"/>
    </row>
    <row r="40" spans="2:6" s="43" customFormat="1" x14ac:dyDescent="0.25">
      <c r="B40" s="171"/>
      <c r="C40" s="171"/>
      <c r="D40" s="171"/>
      <c r="E40" s="171"/>
      <c r="F40" s="171"/>
    </row>
    <row r="41" spans="2:6" s="43" customFormat="1" x14ac:dyDescent="0.25">
      <c r="B41" s="171"/>
      <c r="C41" s="171"/>
      <c r="D41" s="171"/>
      <c r="E41" s="171"/>
      <c r="F41" s="171"/>
    </row>
    <row r="42" spans="2:6" s="43" customFormat="1" x14ac:dyDescent="0.25">
      <c r="B42" s="171"/>
      <c r="C42" s="171"/>
      <c r="D42" s="171"/>
      <c r="E42" s="171"/>
      <c r="F42" s="171"/>
    </row>
    <row r="43" spans="2:6" s="43" customFormat="1" x14ac:dyDescent="0.25">
      <c r="B43" s="171"/>
      <c r="C43" s="171"/>
      <c r="D43" s="171"/>
      <c r="E43" s="171"/>
      <c r="F43" s="171"/>
    </row>
    <row r="44" spans="2:6" s="43" customFormat="1" x14ac:dyDescent="0.25">
      <c r="B44" s="171"/>
      <c r="C44" s="171"/>
      <c r="D44" s="171"/>
      <c r="E44" s="171"/>
      <c r="F44" s="171"/>
    </row>
    <row r="45" spans="2:6" s="43" customFormat="1" x14ac:dyDescent="0.25">
      <c r="B45" s="171"/>
      <c r="C45" s="171"/>
      <c r="D45" s="171"/>
      <c r="E45" s="171"/>
      <c r="F45" s="171"/>
    </row>
    <row r="46" spans="2:6" s="43" customFormat="1" x14ac:dyDescent="0.25">
      <c r="B46" s="172" t="s">
        <v>78</v>
      </c>
      <c r="C46" s="172"/>
      <c r="D46" s="172"/>
      <c r="E46" s="172"/>
      <c r="F46" s="172"/>
    </row>
    <row r="47" spans="2:6" s="43" customFormat="1" x14ac:dyDescent="0.25">
      <c r="B47" s="171" t="s">
        <v>176</v>
      </c>
      <c r="C47" s="171"/>
      <c r="D47" s="171"/>
      <c r="E47" s="171"/>
      <c r="F47" s="171"/>
    </row>
    <row r="48" spans="2:6" s="43" customFormat="1" x14ac:dyDescent="0.25">
      <c r="B48" s="171"/>
      <c r="C48" s="171"/>
      <c r="D48" s="171"/>
      <c r="E48" s="171"/>
      <c r="F48" s="171"/>
    </row>
    <row r="49" spans="2:6" s="43" customFormat="1" x14ac:dyDescent="0.25">
      <c r="B49" s="171"/>
      <c r="C49" s="171"/>
      <c r="D49" s="171"/>
      <c r="E49" s="171"/>
      <c r="F49" s="171"/>
    </row>
    <row r="50" spans="2:6" s="43" customFormat="1" x14ac:dyDescent="0.25">
      <c r="B50" s="169" t="s">
        <v>79</v>
      </c>
      <c r="C50" s="169"/>
      <c r="D50" s="169"/>
      <c r="E50" s="169"/>
      <c r="F50" s="169"/>
    </row>
    <row r="51" spans="2:6" s="43" customFormat="1" x14ac:dyDescent="0.25">
      <c r="B51" s="174"/>
      <c r="C51" s="174"/>
      <c r="D51" s="174"/>
      <c r="E51" s="174"/>
      <c r="F51" s="174"/>
    </row>
    <row r="52" spans="2:6" s="43" customFormat="1" x14ac:dyDescent="0.25">
      <c r="B52" s="171" t="s">
        <v>188</v>
      </c>
      <c r="C52" s="171"/>
      <c r="D52" s="171"/>
      <c r="E52" s="171"/>
      <c r="F52" s="171"/>
    </row>
    <row r="53" spans="2:6" s="43" customFormat="1" x14ac:dyDescent="0.25">
      <c r="B53" s="171"/>
      <c r="C53" s="171"/>
      <c r="D53" s="171"/>
      <c r="E53" s="171"/>
      <c r="F53" s="171"/>
    </row>
    <row r="54" spans="2:6" s="43" customFormat="1" ht="21" customHeight="1" x14ac:dyDescent="0.25">
      <c r="B54" s="171"/>
      <c r="C54" s="171"/>
      <c r="D54" s="171"/>
      <c r="E54" s="171"/>
      <c r="F54" s="171"/>
    </row>
    <row r="55" spans="2:6" s="43" customFormat="1" x14ac:dyDescent="0.25">
      <c r="B55" s="171" t="s">
        <v>461</v>
      </c>
      <c r="C55" s="171"/>
      <c r="D55" s="171"/>
      <c r="E55" s="171"/>
      <c r="F55" s="171"/>
    </row>
    <row r="56" spans="2:6" s="43" customFormat="1" ht="20.25" customHeight="1" x14ac:dyDescent="0.25">
      <c r="B56" s="171"/>
      <c r="C56" s="171"/>
      <c r="D56" s="171"/>
      <c r="E56" s="171"/>
      <c r="F56" s="171"/>
    </row>
    <row r="57" spans="2:6" s="43" customFormat="1" x14ac:dyDescent="0.25">
      <c r="B57" s="171" t="s">
        <v>80</v>
      </c>
      <c r="C57" s="171"/>
      <c r="D57" s="171"/>
      <c r="E57" s="171"/>
      <c r="F57" s="171"/>
    </row>
    <row r="58" spans="2:6" s="43" customFormat="1" ht="21" customHeight="1" x14ac:dyDescent="0.25">
      <c r="B58" s="171"/>
      <c r="C58" s="171"/>
      <c r="D58" s="171"/>
      <c r="E58" s="171"/>
      <c r="F58" s="171"/>
    </row>
    <row r="59" spans="2:6" s="43" customFormat="1" x14ac:dyDescent="0.25">
      <c r="B59" s="171" t="s">
        <v>81</v>
      </c>
      <c r="C59" s="171"/>
      <c r="D59" s="171"/>
      <c r="E59" s="171"/>
      <c r="F59" s="171"/>
    </row>
    <row r="60" spans="2:6" s="43" customFormat="1" x14ac:dyDescent="0.25">
      <c r="B60" s="171"/>
      <c r="C60" s="171"/>
      <c r="D60" s="171"/>
      <c r="E60" s="171"/>
      <c r="F60" s="171"/>
    </row>
    <row r="61" spans="2:6" s="43" customFormat="1" x14ac:dyDescent="0.25">
      <c r="B61" s="170" t="s">
        <v>82</v>
      </c>
      <c r="C61" s="170"/>
      <c r="D61" s="170"/>
      <c r="E61" s="170"/>
      <c r="F61" s="170"/>
    </row>
    <row r="62" spans="2:6" s="43" customFormat="1" x14ac:dyDescent="0.25">
      <c r="B62" s="170"/>
      <c r="C62" s="170"/>
      <c r="D62" s="170"/>
      <c r="E62" s="170"/>
      <c r="F62" s="170"/>
    </row>
    <row r="63" spans="2:6" s="43" customFormat="1" x14ac:dyDescent="0.25">
      <c r="B63" s="170" t="s">
        <v>83</v>
      </c>
      <c r="C63" s="170"/>
      <c r="D63" s="170"/>
      <c r="E63" s="170"/>
      <c r="F63" s="170"/>
    </row>
    <row r="64" spans="2:6" s="43" customFormat="1" x14ac:dyDescent="0.25">
      <c r="B64" s="170"/>
      <c r="C64" s="170"/>
      <c r="D64" s="170"/>
      <c r="E64" s="170"/>
      <c r="F64" s="170"/>
    </row>
    <row r="65" spans="2:6" s="43" customFormat="1" x14ac:dyDescent="0.25">
      <c r="B65" s="170" t="s">
        <v>84</v>
      </c>
      <c r="C65" s="170"/>
      <c r="D65" s="170"/>
      <c r="E65" s="170"/>
      <c r="F65" s="170"/>
    </row>
    <row r="66" spans="2:6" s="43" customFormat="1" x14ac:dyDescent="0.25">
      <c r="B66" s="170"/>
      <c r="C66" s="170"/>
      <c r="D66" s="170"/>
      <c r="E66" s="170"/>
      <c r="F66" s="170"/>
    </row>
    <row r="67" spans="2:6" s="43" customFormat="1" x14ac:dyDescent="0.25"/>
    <row r="68" spans="2:6" s="51" customFormat="1" x14ac:dyDescent="0.25">
      <c r="B68" s="49" t="s">
        <v>22</v>
      </c>
      <c r="C68" s="50">
        <v>45565</v>
      </c>
      <c r="D68" s="50">
        <v>45199</v>
      </c>
      <c r="E68" s="50" t="s">
        <v>196</v>
      </c>
    </row>
    <row r="69" spans="2:6" x14ac:dyDescent="0.25">
      <c r="B69" s="52" t="s">
        <v>39</v>
      </c>
      <c r="C69" s="53">
        <v>7789.9</v>
      </c>
      <c r="D69" s="53">
        <v>7289.83</v>
      </c>
      <c r="E69" s="53">
        <v>7263.59</v>
      </c>
    </row>
    <row r="70" spans="2:6" x14ac:dyDescent="0.25">
      <c r="B70" s="52" t="s">
        <v>40</v>
      </c>
      <c r="C70" s="53">
        <v>7796.79</v>
      </c>
      <c r="D70" s="53">
        <v>7307.17</v>
      </c>
      <c r="E70" s="53">
        <v>7283.62</v>
      </c>
    </row>
    <row r="71" spans="2:6" s="43" customFormat="1" x14ac:dyDescent="0.25"/>
    <row r="72" spans="2:6" s="43" customFormat="1" x14ac:dyDescent="0.25">
      <c r="B72" s="172" t="s">
        <v>85</v>
      </c>
      <c r="C72" s="172"/>
      <c r="D72" s="172"/>
      <c r="E72" s="172"/>
      <c r="F72" s="172"/>
    </row>
    <row r="73" spans="2:6" s="43" customFormat="1" x14ac:dyDescent="0.25">
      <c r="B73" s="171" t="s">
        <v>160</v>
      </c>
      <c r="C73" s="171"/>
      <c r="D73" s="171"/>
      <c r="E73" s="171"/>
      <c r="F73" s="171"/>
    </row>
    <row r="74" spans="2:6" s="43" customFormat="1" x14ac:dyDescent="0.25">
      <c r="B74" s="171"/>
      <c r="C74" s="171"/>
      <c r="D74" s="171"/>
      <c r="E74" s="171"/>
      <c r="F74" s="171"/>
    </row>
    <row r="75" spans="2:6" s="43" customFormat="1" x14ac:dyDescent="0.25">
      <c r="B75" s="172" t="s">
        <v>86</v>
      </c>
      <c r="C75" s="172"/>
      <c r="D75" s="172"/>
      <c r="E75" s="172"/>
      <c r="F75" s="172"/>
    </row>
    <row r="76" spans="2:6" s="43" customFormat="1" x14ac:dyDescent="0.25">
      <c r="B76" s="170" t="s">
        <v>161</v>
      </c>
      <c r="C76" s="170"/>
      <c r="D76" s="170"/>
      <c r="E76" s="170"/>
      <c r="F76" s="170"/>
    </row>
    <row r="77" spans="2:6" s="43" customFormat="1" x14ac:dyDescent="0.25">
      <c r="B77" s="170"/>
      <c r="C77" s="170"/>
      <c r="D77" s="170"/>
      <c r="E77" s="170"/>
      <c r="F77" s="170"/>
    </row>
    <row r="78" spans="2:6" s="43" customFormat="1" x14ac:dyDescent="0.25">
      <c r="B78" s="48"/>
      <c r="C78" s="48"/>
      <c r="D78" s="48"/>
      <c r="E78" s="48"/>
      <c r="F78" s="48"/>
    </row>
    <row r="79" spans="2:6" s="43" customFormat="1" x14ac:dyDescent="0.25">
      <c r="B79" s="176" t="s">
        <v>88</v>
      </c>
      <c r="C79" s="176"/>
      <c r="D79" s="176"/>
      <c r="E79" s="176"/>
      <c r="F79" s="176"/>
    </row>
    <row r="80" spans="2:6" s="43" customFormat="1" x14ac:dyDescent="0.25">
      <c r="B80" s="170" t="s">
        <v>87</v>
      </c>
      <c r="C80" s="170"/>
      <c r="D80" s="170"/>
      <c r="E80" s="170"/>
      <c r="F80" s="170"/>
    </row>
    <row r="81" spans="2:6" s="43" customFormat="1" x14ac:dyDescent="0.25">
      <c r="B81" s="170"/>
      <c r="C81" s="170"/>
      <c r="D81" s="170"/>
      <c r="E81" s="170"/>
      <c r="F81" s="170"/>
    </row>
    <row r="82" spans="2:6" s="43" customFormat="1" x14ac:dyDescent="0.25">
      <c r="B82" s="170"/>
      <c r="C82" s="170"/>
      <c r="D82" s="170"/>
      <c r="E82" s="170"/>
      <c r="F82" s="170"/>
    </row>
    <row r="83" spans="2:6" s="43" customFormat="1" x14ac:dyDescent="0.25">
      <c r="B83" s="48"/>
      <c r="C83" s="48"/>
      <c r="D83" s="48"/>
      <c r="E83" s="48"/>
      <c r="F83" s="48"/>
    </row>
    <row r="84" spans="2:6" s="43" customFormat="1" x14ac:dyDescent="0.25">
      <c r="B84" s="175" t="s">
        <v>22</v>
      </c>
      <c r="C84" s="175"/>
      <c r="D84" s="50">
        <f>+'04'!C7</f>
        <v>45565</v>
      </c>
      <c r="E84" s="50">
        <f>+'04'!D7</f>
        <v>45199</v>
      </c>
    </row>
    <row r="85" spans="2:6" s="43" customFormat="1" x14ac:dyDescent="0.25">
      <c r="B85" s="177" t="s">
        <v>10</v>
      </c>
      <c r="C85" s="177"/>
      <c r="D85" s="54">
        <f>+'02'!C13</f>
        <v>7225754349</v>
      </c>
      <c r="E85" s="54">
        <f>+'02'!D13</f>
        <v>5171667032</v>
      </c>
    </row>
    <row r="86" spans="2:6" s="43" customFormat="1" x14ac:dyDescent="0.25">
      <c r="B86" s="178" t="s">
        <v>102</v>
      </c>
      <c r="C86" s="178"/>
      <c r="D86" s="55">
        <f>+'02'!C14</f>
        <v>1636070820</v>
      </c>
      <c r="E86" s="55">
        <f>+'02'!D14</f>
        <v>2636625222</v>
      </c>
    </row>
    <row r="87" spans="2:6" s="43" customFormat="1" x14ac:dyDescent="0.25">
      <c r="B87" s="175" t="s">
        <v>42</v>
      </c>
      <c r="C87" s="175"/>
      <c r="D87" s="56">
        <f>SUM(D85:D86)</f>
        <v>8861825169</v>
      </c>
      <c r="E87" s="56">
        <f>SUM(E85:E86)</f>
        <v>7808292254</v>
      </c>
    </row>
    <row r="88" spans="2:6" s="43" customFormat="1" x14ac:dyDescent="0.25">
      <c r="D88" s="57"/>
      <c r="E88" s="57"/>
    </row>
    <row r="89" spans="2:6" s="43" customFormat="1" x14ac:dyDescent="0.25">
      <c r="B89" s="172" t="s">
        <v>89</v>
      </c>
      <c r="C89" s="172"/>
      <c r="D89" s="172"/>
      <c r="E89" s="172"/>
      <c r="F89" s="172"/>
    </row>
    <row r="90" spans="2:6" s="43" customFormat="1" x14ac:dyDescent="0.25"/>
    <row r="91" spans="2:6" s="43" customFormat="1" ht="47.25" customHeight="1" x14ac:dyDescent="0.25">
      <c r="B91" s="58" t="s">
        <v>41</v>
      </c>
      <c r="C91" s="58" t="s">
        <v>43</v>
      </c>
      <c r="D91" s="58" t="s">
        <v>44</v>
      </c>
      <c r="E91" s="58" t="s">
        <v>45</v>
      </c>
    </row>
    <row r="92" spans="2:6" s="43" customFormat="1" x14ac:dyDescent="0.25">
      <c r="B92" s="59" t="s">
        <v>46</v>
      </c>
      <c r="C92" s="60"/>
      <c r="D92" s="60"/>
      <c r="E92" s="61"/>
    </row>
    <row r="93" spans="2:6" s="43" customFormat="1" x14ac:dyDescent="0.25">
      <c r="B93" s="62" t="s">
        <v>47</v>
      </c>
      <c r="C93" s="63">
        <v>154391.14506867909</v>
      </c>
      <c r="D93" s="54">
        <v>446469233133.36572</v>
      </c>
      <c r="E93" s="54">
        <v>6396</v>
      </c>
    </row>
    <row r="94" spans="2:6" s="43" customFormat="1" x14ac:dyDescent="0.25">
      <c r="B94" s="64" t="s">
        <v>48</v>
      </c>
      <c r="C94" s="65">
        <v>155144.67049454729</v>
      </c>
      <c r="D94" s="66">
        <v>440388779623.07959</v>
      </c>
      <c r="E94" s="66">
        <v>6512</v>
      </c>
    </row>
    <row r="95" spans="2:6" s="43" customFormat="1" x14ac:dyDescent="0.25">
      <c r="B95" s="67" t="s">
        <v>49</v>
      </c>
      <c r="C95" s="68">
        <v>155908.1043726858</v>
      </c>
      <c r="D95" s="55">
        <v>508038527058.7132</v>
      </c>
      <c r="E95" s="55">
        <v>6663</v>
      </c>
    </row>
    <row r="96" spans="2:6" s="43" customFormat="1" x14ac:dyDescent="0.25">
      <c r="B96" s="59" t="s">
        <v>197</v>
      </c>
      <c r="C96" s="60"/>
      <c r="D96" s="60"/>
      <c r="E96" s="61"/>
    </row>
    <row r="97" spans="2:8" s="43" customFormat="1" x14ac:dyDescent="0.25">
      <c r="B97" s="62" t="s">
        <v>198</v>
      </c>
      <c r="C97" s="63">
        <v>156628.004352894</v>
      </c>
      <c r="D97" s="54">
        <v>538191185700</v>
      </c>
      <c r="E97" s="54">
        <v>6823</v>
      </c>
    </row>
    <row r="98" spans="2:8" s="43" customFormat="1" x14ac:dyDescent="0.25">
      <c r="B98" s="64" t="s">
        <v>199</v>
      </c>
      <c r="C98" s="65">
        <v>157380.492447016</v>
      </c>
      <c r="D98" s="66">
        <v>529244489176</v>
      </c>
      <c r="E98" s="66">
        <v>7000</v>
      </c>
    </row>
    <row r="99" spans="2:8" s="43" customFormat="1" x14ac:dyDescent="0.25">
      <c r="B99" s="67" t="s">
        <v>200</v>
      </c>
      <c r="C99" s="68">
        <v>158107.73787323199</v>
      </c>
      <c r="D99" s="55">
        <v>563203775466</v>
      </c>
      <c r="E99" s="55">
        <v>7229</v>
      </c>
    </row>
    <row r="100" spans="2:8" s="43" customFormat="1" x14ac:dyDescent="0.25">
      <c r="B100" s="59" t="s">
        <v>464</v>
      </c>
      <c r="C100" s="60"/>
      <c r="D100" s="60"/>
      <c r="E100" s="61"/>
    </row>
    <row r="101" spans="2:8" s="43" customFormat="1" x14ac:dyDescent="0.25">
      <c r="B101" s="62" t="s">
        <v>465</v>
      </c>
      <c r="C101" s="63">
        <v>158873.51240908701</v>
      </c>
      <c r="D101" s="54">
        <v>640663030451</v>
      </c>
      <c r="E101" s="54">
        <v>7500</v>
      </c>
    </row>
    <row r="102" spans="2:8" s="43" customFormat="1" x14ac:dyDescent="0.25">
      <c r="B102" s="64" t="s">
        <v>466</v>
      </c>
      <c r="C102" s="65">
        <v>159626.44079581901</v>
      </c>
      <c r="D102" s="66">
        <v>684933154885</v>
      </c>
      <c r="E102" s="66">
        <v>7786</v>
      </c>
    </row>
    <row r="103" spans="2:8" s="43" customFormat="1" x14ac:dyDescent="0.25">
      <c r="B103" s="67" t="s">
        <v>467</v>
      </c>
      <c r="C103" s="68">
        <v>160359.961332668</v>
      </c>
      <c r="D103" s="55">
        <v>704281453516</v>
      </c>
      <c r="E103" s="55">
        <v>8041</v>
      </c>
    </row>
    <row r="104" spans="2:8" s="43" customFormat="1" x14ac:dyDescent="0.25">
      <c r="B104" s="6"/>
      <c r="C104" s="70"/>
      <c r="D104" s="71"/>
      <c r="E104" s="72"/>
    </row>
    <row r="105" spans="2:8" s="43" customFormat="1" x14ac:dyDescent="0.25">
      <c r="B105" s="176" t="s">
        <v>90</v>
      </c>
      <c r="C105" s="176"/>
      <c r="D105" s="176"/>
      <c r="E105" s="176"/>
      <c r="F105" s="176"/>
    </row>
    <row r="106" spans="2:8" x14ac:dyDescent="0.25">
      <c r="B106" s="170" t="s">
        <v>162</v>
      </c>
      <c r="C106" s="170"/>
      <c r="D106" s="170"/>
      <c r="E106" s="170"/>
      <c r="F106" s="170"/>
    </row>
    <row r="107" spans="2:8" x14ac:dyDescent="0.25">
      <c r="B107" s="170"/>
      <c r="C107" s="170"/>
      <c r="D107" s="170"/>
      <c r="E107" s="170"/>
      <c r="F107" s="170"/>
    </row>
    <row r="108" spans="2:8" x14ac:dyDescent="0.25">
      <c r="B108" s="73" t="s">
        <v>50</v>
      </c>
      <c r="C108" s="50">
        <f>+D84</f>
        <v>45565</v>
      </c>
      <c r="D108" s="50">
        <f>+E84</f>
        <v>45199</v>
      </c>
    </row>
    <row r="109" spans="2:8" x14ac:dyDescent="0.25">
      <c r="B109" s="180" t="s">
        <v>180</v>
      </c>
      <c r="C109" s="149">
        <v>27300526271</v>
      </c>
      <c r="D109" s="106">
        <v>16657567</v>
      </c>
      <c r="F109" s="32"/>
      <c r="H109" s="75"/>
    </row>
    <row r="110" spans="2:8" x14ac:dyDescent="0.25">
      <c r="B110" s="181" t="s">
        <v>192</v>
      </c>
      <c r="C110" s="150">
        <v>2379863818</v>
      </c>
      <c r="D110" s="106">
        <v>14799738446</v>
      </c>
      <c r="F110" s="32"/>
      <c r="H110" s="75"/>
    </row>
    <row r="111" spans="2:8" x14ac:dyDescent="0.25">
      <c r="B111" s="181" t="s">
        <v>191</v>
      </c>
      <c r="C111" s="150">
        <v>1083215341</v>
      </c>
      <c r="D111" s="106">
        <v>53937278</v>
      </c>
      <c r="F111" s="32"/>
      <c r="H111" s="75"/>
    </row>
    <row r="112" spans="2:8" x14ac:dyDescent="0.25">
      <c r="B112" s="181" t="s">
        <v>193</v>
      </c>
      <c r="C112" s="150">
        <v>656032296</v>
      </c>
      <c r="D112" s="106">
        <v>168801771</v>
      </c>
      <c r="F112" s="32"/>
      <c r="H112" s="75"/>
    </row>
    <row r="113" spans="2:8" x14ac:dyDescent="0.25">
      <c r="B113" s="181" t="s">
        <v>195</v>
      </c>
      <c r="C113" s="150">
        <v>529074903</v>
      </c>
      <c r="D113" s="106">
        <v>10000000</v>
      </c>
      <c r="F113" s="32"/>
      <c r="H113" s="75"/>
    </row>
    <row r="114" spans="2:8" x14ac:dyDescent="0.25">
      <c r="B114" s="181" t="s">
        <v>189</v>
      </c>
      <c r="C114" s="151">
        <v>71588610</v>
      </c>
      <c r="D114" s="106">
        <v>38900000</v>
      </c>
      <c r="F114" s="32"/>
      <c r="H114" s="75"/>
    </row>
    <row r="115" spans="2:8" x14ac:dyDescent="0.25">
      <c r="B115" s="181" t="s">
        <v>189</v>
      </c>
      <c r="C115" s="151">
        <v>12840087</v>
      </c>
      <c r="D115" s="106">
        <v>10344455045</v>
      </c>
      <c r="F115" s="32"/>
      <c r="H115" s="75"/>
    </row>
    <row r="116" spans="2:8" x14ac:dyDescent="0.25">
      <c r="B116" s="181" t="s">
        <v>194</v>
      </c>
      <c r="C116" s="150">
        <v>10000000</v>
      </c>
      <c r="D116" s="106">
        <v>10000000</v>
      </c>
      <c r="F116" s="32"/>
      <c r="H116" s="75"/>
    </row>
    <row r="117" spans="2:8" x14ac:dyDescent="0.25">
      <c r="B117" s="181" t="s">
        <v>117</v>
      </c>
      <c r="C117" s="151">
        <v>671442</v>
      </c>
      <c r="D117" s="106">
        <v>670434</v>
      </c>
      <c r="F117" s="32"/>
      <c r="H117" s="75"/>
    </row>
    <row r="118" spans="2:8" x14ac:dyDescent="0.25">
      <c r="B118" s="181" t="s">
        <v>190</v>
      </c>
      <c r="C118" s="150">
        <v>0</v>
      </c>
      <c r="D118" s="106">
        <v>44638452</v>
      </c>
      <c r="F118" s="32"/>
      <c r="H118" s="75"/>
    </row>
    <row r="119" spans="2:8" x14ac:dyDescent="0.25">
      <c r="B119" s="181" t="s">
        <v>181</v>
      </c>
      <c r="C119" s="151">
        <v>0</v>
      </c>
      <c r="D119" s="106">
        <v>10000000</v>
      </c>
      <c r="F119" s="32"/>
      <c r="H119" s="75"/>
    </row>
    <row r="120" spans="2:8" x14ac:dyDescent="0.25">
      <c r="B120" s="49" t="s">
        <v>42</v>
      </c>
      <c r="C120" s="56">
        <f>SUM(C109:C119)</f>
        <v>32043812768</v>
      </c>
      <c r="D120" s="56">
        <f>SUM(D109:D119)</f>
        <v>25497798993</v>
      </c>
    </row>
    <row r="121" spans="2:8" x14ac:dyDescent="0.25">
      <c r="C121" s="75"/>
      <c r="D121" s="75"/>
    </row>
    <row r="122" spans="2:8" x14ac:dyDescent="0.25">
      <c r="B122" s="170" t="s">
        <v>182</v>
      </c>
      <c r="C122" s="170"/>
      <c r="D122" s="170"/>
      <c r="E122" s="170"/>
      <c r="F122" s="170"/>
    </row>
    <row r="123" spans="2:8" x14ac:dyDescent="0.25">
      <c r="B123" s="170"/>
      <c r="C123" s="170"/>
      <c r="D123" s="170"/>
      <c r="E123" s="170"/>
      <c r="F123" s="170"/>
    </row>
    <row r="124" spans="2:8" x14ac:dyDescent="0.25">
      <c r="B124" s="73" t="s">
        <v>22</v>
      </c>
      <c r="C124" s="50">
        <f>+C108</f>
        <v>45565</v>
      </c>
      <c r="D124" s="50">
        <f>+D108</f>
        <v>45199</v>
      </c>
      <c r="E124" s="48"/>
      <c r="F124" s="48"/>
    </row>
    <row r="125" spans="2:8" x14ac:dyDescent="0.25">
      <c r="B125" s="147" t="s">
        <v>183</v>
      </c>
      <c r="C125" s="54">
        <v>999185411</v>
      </c>
      <c r="D125" s="54">
        <v>0</v>
      </c>
      <c r="E125" s="48"/>
      <c r="F125" s="48"/>
    </row>
    <row r="126" spans="2:8" x14ac:dyDescent="0.25">
      <c r="B126" s="49" t="s">
        <v>42</v>
      </c>
      <c r="C126" s="56">
        <f>SUM(C125:C125)</f>
        <v>999185411</v>
      </c>
      <c r="D126" s="56">
        <f>SUM(D125:D125)</f>
        <v>0</v>
      </c>
      <c r="E126" s="48"/>
      <c r="F126" s="48"/>
    </row>
    <row r="127" spans="2:8" x14ac:dyDescent="0.25">
      <c r="B127" s="48"/>
      <c r="C127" s="48"/>
      <c r="D127" s="48"/>
      <c r="E127" s="48"/>
      <c r="F127" s="48"/>
    </row>
    <row r="129" spans="2:7" x14ac:dyDescent="0.25">
      <c r="B129" s="170" t="s">
        <v>163</v>
      </c>
      <c r="C129" s="170"/>
      <c r="D129" s="170"/>
      <c r="E129" s="170"/>
      <c r="F129" s="170"/>
    </row>
    <row r="130" spans="2:7" x14ac:dyDescent="0.25">
      <c r="B130" s="170"/>
      <c r="C130" s="170"/>
      <c r="D130" s="170"/>
      <c r="E130" s="170"/>
      <c r="F130" s="170"/>
    </row>
    <row r="131" spans="2:7" x14ac:dyDescent="0.25">
      <c r="B131" s="49" t="s">
        <v>22</v>
      </c>
      <c r="C131" s="50">
        <f>+C108</f>
        <v>45565</v>
      </c>
      <c r="D131" s="50">
        <f>+D108</f>
        <v>45199</v>
      </c>
    </row>
    <row r="132" spans="2:7" x14ac:dyDescent="0.25">
      <c r="B132" s="76" t="s">
        <v>10</v>
      </c>
      <c r="C132" s="77">
        <f>+'01'!C16</f>
        <v>999905212</v>
      </c>
      <c r="D132" s="77">
        <f>+'01'!D16</f>
        <v>600802773</v>
      </c>
    </row>
    <row r="133" spans="2:7" x14ac:dyDescent="0.25">
      <c r="B133" s="49" t="s">
        <v>42</v>
      </c>
      <c r="C133" s="56">
        <f>SUM(C132)</f>
        <v>999905212</v>
      </c>
      <c r="D133" s="56">
        <f>SUM(D132)</f>
        <v>600802773</v>
      </c>
      <c r="F133" s="75"/>
      <c r="G133" s="75"/>
    </row>
    <row r="134" spans="2:7" x14ac:dyDescent="0.25">
      <c r="C134" s="75"/>
      <c r="D134" s="75"/>
    </row>
    <row r="135" spans="2:7" ht="16.5" customHeight="1" x14ac:dyDescent="0.25">
      <c r="B135" s="170" t="s">
        <v>164</v>
      </c>
      <c r="C135" s="170"/>
      <c r="D135" s="170"/>
      <c r="E135" s="170"/>
      <c r="F135" s="170"/>
    </row>
    <row r="136" spans="2:7" x14ac:dyDescent="0.25">
      <c r="B136" s="170"/>
      <c r="C136" s="170"/>
      <c r="D136" s="170"/>
      <c r="E136" s="170"/>
      <c r="F136" s="170"/>
    </row>
    <row r="137" spans="2:7" x14ac:dyDescent="0.25">
      <c r="B137" s="170"/>
      <c r="C137" s="170"/>
      <c r="D137" s="170"/>
      <c r="E137" s="170"/>
      <c r="F137" s="170"/>
    </row>
    <row r="138" spans="2:7" x14ac:dyDescent="0.25">
      <c r="B138" s="48"/>
      <c r="C138" s="48"/>
      <c r="D138" s="48"/>
      <c r="E138" s="48"/>
      <c r="F138" s="48"/>
    </row>
    <row r="139" spans="2:7" x14ac:dyDescent="0.25">
      <c r="B139" s="49" t="s">
        <v>22</v>
      </c>
      <c r="C139" s="50">
        <f>+C131</f>
        <v>45565</v>
      </c>
      <c r="D139" s="50">
        <f>+D131</f>
        <v>45199</v>
      </c>
    </row>
    <row r="140" spans="2:7" x14ac:dyDescent="0.25">
      <c r="B140" s="76" t="s">
        <v>91</v>
      </c>
      <c r="C140" s="77">
        <f>+'02'!C8</f>
        <v>7174391776</v>
      </c>
      <c r="D140" s="77">
        <f>+'02'!D8</f>
        <v>-4185228369</v>
      </c>
    </row>
    <row r="141" spans="2:7" x14ac:dyDescent="0.25">
      <c r="B141" s="49" t="s">
        <v>42</v>
      </c>
      <c r="C141" s="56">
        <f>SUM(C140)</f>
        <v>7174391776</v>
      </c>
      <c r="D141" s="56">
        <f>SUM(D140)</f>
        <v>-4185228369</v>
      </c>
      <c r="F141" s="75"/>
    </row>
    <row r="142" spans="2:7" x14ac:dyDescent="0.25">
      <c r="C142" s="75"/>
      <c r="D142" s="75"/>
    </row>
    <row r="143" spans="2:7" x14ac:dyDescent="0.25">
      <c r="B143" s="170" t="s">
        <v>165</v>
      </c>
      <c r="C143" s="170"/>
      <c r="D143" s="170"/>
      <c r="E143" s="170"/>
      <c r="F143" s="170"/>
    </row>
    <row r="144" spans="2:7" x14ac:dyDescent="0.25">
      <c r="B144" s="170"/>
      <c r="C144" s="170"/>
      <c r="D144" s="170"/>
      <c r="E144" s="170"/>
      <c r="F144" s="170"/>
    </row>
    <row r="145" spans="2:7" x14ac:dyDescent="0.25">
      <c r="B145" s="48"/>
      <c r="C145" s="48"/>
      <c r="D145" s="48"/>
      <c r="E145" s="48"/>
      <c r="F145" s="48"/>
    </row>
    <row r="146" spans="2:7" x14ac:dyDescent="0.25">
      <c r="B146" s="49" t="s">
        <v>93</v>
      </c>
      <c r="C146" s="50">
        <f>+C139</f>
        <v>45565</v>
      </c>
      <c r="D146" s="50">
        <f>+D139</f>
        <v>45199</v>
      </c>
    </row>
    <row r="147" spans="2:7" x14ac:dyDescent="0.25">
      <c r="B147" s="76" t="s">
        <v>103</v>
      </c>
      <c r="C147" s="77">
        <v>1242889660</v>
      </c>
      <c r="D147" s="77">
        <v>955898957</v>
      </c>
    </row>
    <row r="148" spans="2:7" ht="16.5" customHeight="1" x14ac:dyDescent="0.25">
      <c r="B148" s="76" t="s">
        <v>92</v>
      </c>
      <c r="C148" s="77">
        <v>148906165</v>
      </c>
      <c r="D148" s="77">
        <v>151843068</v>
      </c>
    </row>
    <row r="149" spans="2:7" x14ac:dyDescent="0.25">
      <c r="B149" s="49" t="s">
        <v>42</v>
      </c>
      <c r="C149" s="56">
        <f>SUM(C147:C148)</f>
        <v>1391795825</v>
      </c>
      <c r="D149" s="56">
        <f>SUM(D147:D148)</f>
        <v>1107742025</v>
      </c>
      <c r="F149" s="78"/>
      <c r="G149" s="78"/>
    </row>
    <row r="150" spans="2:7" x14ac:dyDescent="0.25">
      <c r="C150" s="75"/>
      <c r="D150" s="75"/>
    </row>
    <row r="151" spans="2:7" x14ac:dyDescent="0.25">
      <c r="B151" s="170" t="s">
        <v>166</v>
      </c>
      <c r="C151" s="170"/>
      <c r="D151" s="170"/>
      <c r="E151" s="170"/>
      <c r="F151" s="170"/>
    </row>
    <row r="152" spans="2:7" x14ac:dyDescent="0.25">
      <c r="B152" s="170"/>
      <c r="C152" s="170"/>
      <c r="D152" s="170"/>
      <c r="E152" s="170"/>
      <c r="F152" s="170"/>
    </row>
    <row r="154" spans="2:7" x14ac:dyDescent="0.25">
      <c r="B154" s="79">
        <f>+C139</f>
        <v>45565</v>
      </c>
    </row>
    <row r="155" spans="2:7" ht="30" x14ac:dyDescent="0.25">
      <c r="B155" s="80" t="s">
        <v>105</v>
      </c>
      <c r="C155" s="80" t="s">
        <v>106</v>
      </c>
      <c r="D155" s="80" t="s">
        <v>107</v>
      </c>
      <c r="E155" s="80" t="s">
        <v>108</v>
      </c>
    </row>
    <row r="156" spans="2:7" x14ac:dyDescent="0.25">
      <c r="B156" s="81">
        <v>45497</v>
      </c>
      <c r="C156" s="82">
        <v>5023863014</v>
      </c>
      <c r="D156" s="82">
        <v>4994572001</v>
      </c>
      <c r="E156" s="83">
        <v>45677</v>
      </c>
    </row>
    <row r="157" spans="2:7" x14ac:dyDescent="0.25">
      <c r="B157" s="81">
        <v>45562</v>
      </c>
      <c r="C157" s="82">
        <v>5104815574</v>
      </c>
      <c r="D157" s="82">
        <v>5108451882</v>
      </c>
      <c r="E157" s="83">
        <v>45566</v>
      </c>
    </row>
    <row r="158" spans="2:7" x14ac:dyDescent="0.25">
      <c r="B158" s="81">
        <v>45562</v>
      </c>
      <c r="C158" s="82">
        <v>5104815574</v>
      </c>
      <c r="D158" s="82">
        <v>5108451882</v>
      </c>
      <c r="E158" s="83">
        <v>45566</v>
      </c>
    </row>
    <row r="159" spans="2:7" x14ac:dyDescent="0.25">
      <c r="B159" s="81">
        <v>45562</v>
      </c>
      <c r="C159" s="82">
        <v>5104815574</v>
      </c>
      <c r="D159" s="82">
        <v>5108451882</v>
      </c>
      <c r="E159" s="83">
        <v>45566</v>
      </c>
    </row>
    <row r="160" spans="2:7" ht="15.75" thickBot="1" x14ac:dyDescent="0.3">
      <c r="B160" s="81">
        <v>45562</v>
      </c>
      <c r="C160" s="82">
        <v>5104815574</v>
      </c>
      <c r="D160" s="82">
        <v>5108451882</v>
      </c>
      <c r="E160" s="83">
        <v>45566</v>
      </c>
    </row>
    <row r="161" spans="2:7" ht="15.75" thickBot="1" x14ac:dyDescent="0.3">
      <c r="B161" s="84"/>
      <c r="C161" s="85" t="s">
        <v>109</v>
      </c>
      <c r="D161" s="86">
        <f>SUM(D156:D160)</f>
        <v>25428379529</v>
      </c>
      <c r="E161" s="84"/>
      <c r="G161" s="75"/>
    </row>
    <row r="162" spans="2:7" x14ac:dyDescent="0.25">
      <c r="D162" s="75"/>
    </row>
    <row r="163" spans="2:7" x14ac:dyDescent="0.25">
      <c r="C163" s="75"/>
      <c r="D163" s="75"/>
    </row>
    <row r="164" spans="2:7" x14ac:dyDescent="0.25">
      <c r="B164" s="79">
        <f>+D146</f>
        <v>45199</v>
      </c>
      <c r="C164" s="75"/>
    </row>
    <row r="165" spans="2:7" ht="30" x14ac:dyDescent="0.25">
      <c r="B165" s="80" t="s">
        <v>105</v>
      </c>
      <c r="C165" s="80" t="s">
        <v>106</v>
      </c>
      <c r="D165" s="80" t="s">
        <v>107</v>
      </c>
      <c r="E165" s="80" t="s">
        <v>108</v>
      </c>
    </row>
    <row r="166" spans="2:7" x14ac:dyDescent="0.25">
      <c r="B166" s="83">
        <v>45092</v>
      </c>
      <c r="C166" s="82">
        <v>4825237294</v>
      </c>
      <c r="D166" s="82">
        <v>4760697846</v>
      </c>
      <c r="E166" s="83">
        <v>45245</v>
      </c>
    </row>
    <row r="167" spans="2:7" x14ac:dyDescent="0.25">
      <c r="B167" s="83">
        <v>45092</v>
      </c>
      <c r="C167" s="82">
        <v>4825237294</v>
      </c>
      <c r="D167" s="82">
        <v>4760697846</v>
      </c>
      <c r="E167" s="83">
        <v>45245</v>
      </c>
    </row>
    <row r="168" spans="2:7" x14ac:dyDescent="0.25">
      <c r="B168" s="83">
        <v>45092</v>
      </c>
      <c r="C168" s="82">
        <v>4825237294</v>
      </c>
      <c r="D168" s="82">
        <v>4760697846</v>
      </c>
      <c r="E168" s="83">
        <v>45245</v>
      </c>
    </row>
    <row r="169" spans="2:7" x14ac:dyDescent="0.25">
      <c r="B169" s="83">
        <v>45092</v>
      </c>
      <c r="C169" s="82">
        <v>4825237294</v>
      </c>
      <c r="D169" s="82">
        <v>4760697846</v>
      </c>
      <c r="E169" s="83">
        <v>45245</v>
      </c>
    </row>
    <row r="170" spans="2:7" x14ac:dyDescent="0.25">
      <c r="B170" s="83">
        <v>45167</v>
      </c>
      <c r="C170" s="82">
        <v>8822491848</v>
      </c>
      <c r="D170" s="82">
        <v>8497899135</v>
      </c>
      <c r="E170" s="83">
        <v>45348</v>
      </c>
    </row>
    <row r="171" spans="2:7" x14ac:dyDescent="0.25">
      <c r="B171" s="83">
        <v>45167</v>
      </c>
      <c r="C171" s="82">
        <v>9554936885</v>
      </c>
      <c r="D171" s="82">
        <v>9625774322</v>
      </c>
      <c r="E171" s="83">
        <v>45348</v>
      </c>
    </row>
    <row r="172" spans="2:7" ht="15.75" thickBot="1" x14ac:dyDescent="0.3">
      <c r="B172" s="83">
        <v>45167</v>
      </c>
      <c r="C172" s="82">
        <v>9554936885</v>
      </c>
      <c r="D172" s="82">
        <v>9625774322</v>
      </c>
      <c r="E172" s="83">
        <v>45348</v>
      </c>
    </row>
    <row r="173" spans="2:7" ht="15.75" thickBot="1" x14ac:dyDescent="0.3">
      <c r="B173" s="84"/>
      <c r="C173" s="85" t="s">
        <v>109</v>
      </c>
      <c r="D173" s="86">
        <f>SUM(D166:D172)</f>
        <v>46792239163</v>
      </c>
      <c r="E173" s="84"/>
    </row>
    <row r="174" spans="2:7" x14ac:dyDescent="0.25">
      <c r="D174" s="75"/>
    </row>
  </sheetData>
  <sortState xmlns:xlrd2="http://schemas.microsoft.com/office/spreadsheetml/2017/richdata2" ref="B108:D119">
    <sortCondition descending="1" ref="C109:C119"/>
  </sortState>
  <mergeCells count="37">
    <mergeCell ref="B76:F77"/>
    <mergeCell ref="B129:F130"/>
    <mergeCell ref="B89:F89"/>
    <mergeCell ref="B105:F105"/>
    <mergeCell ref="B106:F107"/>
    <mergeCell ref="B51:F51"/>
    <mergeCell ref="B87:C87"/>
    <mergeCell ref="B63:F64"/>
    <mergeCell ref="B65:F66"/>
    <mergeCell ref="B72:F72"/>
    <mergeCell ref="B73:F74"/>
    <mergeCell ref="B75:F75"/>
    <mergeCell ref="B79:F79"/>
    <mergeCell ref="B80:F82"/>
    <mergeCell ref="B84:C84"/>
    <mergeCell ref="B85:C85"/>
    <mergeCell ref="B86:C86"/>
    <mergeCell ref="B52:F54"/>
    <mergeCell ref="B55:F56"/>
    <mergeCell ref="B57:F58"/>
    <mergeCell ref="B59:F60"/>
    <mergeCell ref="B50:F50"/>
    <mergeCell ref="B61:F62"/>
    <mergeCell ref="B151:F152"/>
    <mergeCell ref="B143:F144"/>
    <mergeCell ref="B2:F2"/>
    <mergeCell ref="B122:F122"/>
    <mergeCell ref="B123:F123"/>
    <mergeCell ref="B20:F45"/>
    <mergeCell ref="B46:F46"/>
    <mergeCell ref="B47:F49"/>
    <mergeCell ref="B135:F137"/>
    <mergeCell ref="B3:F3"/>
    <mergeCell ref="B4:F4"/>
    <mergeCell ref="B6:F16"/>
    <mergeCell ref="B17:F17"/>
    <mergeCell ref="B19:F19"/>
  </mergeCells>
  <hyperlinks>
    <hyperlink ref="A1" location="INDICE!A1" display="INDICE" xr:uid="{4997CFCE-4BD7-4BCF-B991-EBEABD2AFD85}"/>
  </hyperlinks>
  <pageMargins left="0.7" right="0.7" top="0.75" bottom="0.75" header="0.3" footer="0.3"/>
  <pageSetup paperSize="9" orientation="portrait" r:id="rId1"/>
  <ignoredErrors>
    <ignoredError sqref="D87:E8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AG704"/>
  <sheetViews>
    <sheetView showGridLines="0" topLeftCell="A4" workbookViewId="0">
      <selection activeCell="A12" sqref="A12"/>
    </sheetView>
  </sheetViews>
  <sheetFormatPr baseColWidth="10" defaultColWidth="3.7109375" defaultRowHeight="15" x14ac:dyDescent="0.25"/>
  <cols>
    <col min="1" max="1" width="3.7109375" style="6"/>
    <col min="2" max="2" width="19.85546875" style="41" customWidth="1"/>
    <col min="3" max="4" width="24" style="6" customWidth="1"/>
    <col min="5" max="5" width="11.85546875" style="6" bestFit="1" customWidth="1"/>
    <col min="6" max="6" width="9.7109375" style="6" customWidth="1"/>
    <col min="7" max="7" width="14.7109375" style="6" customWidth="1"/>
    <col min="8" max="8" width="14.42578125" style="6" bestFit="1" customWidth="1"/>
    <col min="9" max="9" width="23.140625" style="10" customWidth="1"/>
    <col min="10" max="13" width="22.140625" style="6" bestFit="1" customWidth="1"/>
    <col min="14" max="14" width="8.42578125" style="6" bestFit="1" customWidth="1"/>
    <col min="15" max="16" width="3.7109375" style="6"/>
    <col min="17" max="17" width="19" style="6" bestFit="1" customWidth="1"/>
    <col min="18" max="18" width="7.7109375" style="6" bestFit="1" customWidth="1"/>
    <col min="19" max="19" width="3.7109375" style="6"/>
    <col min="20" max="20" width="4.140625" style="6" bestFit="1" customWidth="1"/>
    <col min="21" max="22" width="3.7109375" style="6"/>
    <col min="23" max="23" width="4" style="6" bestFit="1" customWidth="1"/>
    <col min="24" max="27" width="3.7109375" style="6"/>
    <col min="28" max="28" width="5.28515625" style="6" bestFit="1" customWidth="1"/>
    <col min="29" max="32" width="3.7109375" style="6"/>
    <col min="33" max="33" width="4.42578125" style="6" bestFit="1" customWidth="1"/>
    <col min="34" max="16384" width="3.7109375" style="6"/>
  </cols>
  <sheetData>
    <row r="1" spans="1:33" ht="18" customHeight="1" x14ac:dyDescent="0.25">
      <c r="A1" s="7" t="s">
        <v>114</v>
      </c>
      <c r="B1" s="8"/>
      <c r="C1" s="8"/>
      <c r="D1" s="8"/>
      <c r="E1" s="8"/>
      <c r="F1" s="8"/>
      <c r="G1" s="9"/>
      <c r="AC1" s="8"/>
      <c r="AD1" s="8"/>
      <c r="AE1" s="8"/>
      <c r="AF1" s="8"/>
      <c r="AG1" s="8"/>
    </row>
    <row r="2" spans="1:33" ht="18" customHeight="1" x14ac:dyDescent="0.25">
      <c r="A2" s="7"/>
      <c r="B2" s="11" t="s">
        <v>110</v>
      </c>
      <c r="C2" s="12"/>
      <c r="D2" s="12"/>
      <c r="E2" s="12"/>
      <c r="F2" s="12"/>
      <c r="G2" s="12"/>
      <c r="H2" s="12"/>
      <c r="I2" s="12"/>
      <c r="J2" s="12"/>
      <c r="K2" s="12"/>
      <c r="L2" s="12"/>
      <c r="M2" s="12"/>
      <c r="N2" s="13"/>
      <c r="AC2" s="8"/>
      <c r="AD2" s="8"/>
      <c r="AE2" s="8"/>
      <c r="AF2" s="8"/>
      <c r="AG2" s="8"/>
    </row>
    <row r="3" spans="1:33" ht="18" customHeight="1" x14ac:dyDescent="0.25">
      <c r="B3" s="14" t="s">
        <v>51</v>
      </c>
      <c r="C3" s="14"/>
      <c r="D3" s="14"/>
      <c r="E3" s="14"/>
      <c r="F3" s="14"/>
      <c r="G3" s="14"/>
      <c r="H3" s="14"/>
      <c r="I3" s="14"/>
      <c r="J3" s="14"/>
      <c r="K3" s="14"/>
      <c r="L3" s="14"/>
      <c r="M3" s="14"/>
      <c r="N3" s="14"/>
      <c r="Z3" s="8"/>
      <c r="AA3" s="8"/>
      <c r="AB3" s="8"/>
      <c r="AC3" s="8"/>
      <c r="AD3" s="8"/>
      <c r="AE3" s="8"/>
      <c r="AF3" s="8"/>
      <c r="AG3" s="8"/>
    </row>
    <row r="4" spans="1:33" ht="18" customHeight="1" x14ac:dyDescent="0.25">
      <c r="B4" s="14" t="s">
        <v>63</v>
      </c>
      <c r="C4" s="14"/>
      <c r="D4" s="14"/>
      <c r="E4" s="14"/>
      <c r="F4" s="14"/>
      <c r="G4" s="14"/>
      <c r="H4" s="14"/>
      <c r="I4" s="14"/>
      <c r="J4" s="14"/>
      <c r="K4" s="14"/>
      <c r="L4" s="14"/>
      <c r="M4" s="14"/>
      <c r="N4" s="14"/>
      <c r="R4" s="8"/>
      <c r="S4" s="8"/>
      <c r="T4" s="8"/>
      <c r="U4" s="8"/>
      <c r="V4" s="8"/>
      <c r="W4" s="8"/>
      <c r="X4" s="8"/>
      <c r="Y4" s="8"/>
      <c r="Z4" s="8"/>
      <c r="AA4" s="8"/>
      <c r="AB4" s="8"/>
      <c r="AC4" s="8"/>
      <c r="AD4" s="8"/>
      <c r="AE4" s="8"/>
      <c r="AF4" s="8"/>
      <c r="AG4" s="8"/>
    </row>
    <row r="5" spans="1:33" ht="18" customHeight="1" x14ac:dyDescent="0.25">
      <c r="B5" s="15">
        <f>+'01'!C7</f>
        <v>45565</v>
      </c>
      <c r="C5" s="14"/>
      <c r="D5" s="14"/>
      <c r="E5" s="14"/>
      <c r="F5" s="14"/>
      <c r="G5" s="14"/>
      <c r="H5" s="14"/>
      <c r="I5" s="14"/>
      <c r="J5" s="14"/>
      <c r="K5" s="14"/>
      <c r="L5" s="14"/>
      <c r="M5" s="14"/>
      <c r="N5" s="14"/>
      <c r="O5" s="8"/>
      <c r="P5" s="8"/>
      <c r="Q5" s="8"/>
      <c r="R5" s="8"/>
      <c r="S5" s="8"/>
      <c r="T5" s="8"/>
      <c r="U5" s="8"/>
      <c r="V5" s="8"/>
      <c r="W5" s="8"/>
      <c r="X5" s="8"/>
      <c r="Y5" s="8"/>
      <c r="Z5" s="16"/>
      <c r="AC5" s="8"/>
      <c r="AD5" s="8"/>
      <c r="AE5" s="8"/>
    </row>
    <row r="6" spans="1:33" ht="18" customHeight="1" x14ac:dyDescent="0.25">
      <c r="B6" s="17"/>
      <c r="C6" s="18"/>
      <c r="D6" s="18"/>
      <c r="E6" s="18"/>
      <c r="F6" s="18"/>
      <c r="G6" s="18"/>
      <c r="H6" s="18"/>
      <c r="I6" s="18"/>
      <c r="J6" s="18"/>
      <c r="K6" s="18"/>
      <c r="L6" s="18"/>
      <c r="M6" s="18"/>
      <c r="N6" s="18"/>
      <c r="O6" s="8"/>
      <c r="P6" s="8"/>
      <c r="Q6" s="8"/>
      <c r="R6" s="8"/>
      <c r="S6" s="8"/>
      <c r="T6" s="8"/>
      <c r="U6" s="8"/>
      <c r="V6" s="8"/>
      <c r="W6" s="8"/>
      <c r="X6" s="8"/>
      <c r="Y6" s="8"/>
      <c r="Z6" s="16"/>
      <c r="AC6" s="8"/>
      <c r="AD6" s="8"/>
      <c r="AE6" s="8"/>
    </row>
    <row r="7" spans="1:33" ht="18" customHeight="1" x14ac:dyDescent="0.25">
      <c r="B7" s="179" t="s">
        <v>698</v>
      </c>
      <c r="C7" s="179"/>
      <c r="D7" s="179"/>
      <c r="E7" s="179"/>
      <c r="F7" s="179"/>
      <c r="G7" s="179"/>
      <c r="H7" s="179"/>
      <c r="I7" s="179"/>
      <c r="J7" s="179"/>
      <c r="K7" s="179"/>
      <c r="L7" s="179"/>
      <c r="M7" s="179"/>
      <c r="N7" s="179"/>
      <c r="O7" s="8"/>
      <c r="P7" s="8"/>
      <c r="R7" s="8"/>
      <c r="S7" s="8"/>
      <c r="T7" s="8"/>
      <c r="U7" s="8"/>
      <c r="V7" s="8"/>
      <c r="W7" s="8"/>
      <c r="X7" s="8"/>
      <c r="Y7" s="8"/>
      <c r="Z7" s="16"/>
      <c r="AC7" s="8"/>
      <c r="AD7" s="8"/>
      <c r="AE7" s="8"/>
    </row>
    <row r="8" spans="1:33" ht="18" customHeight="1" x14ac:dyDescent="0.25">
      <c r="B8" s="179"/>
      <c r="C8" s="179"/>
      <c r="D8" s="179"/>
      <c r="E8" s="179"/>
      <c r="F8" s="179"/>
      <c r="G8" s="179"/>
      <c r="H8" s="179"/>
      <c r="I8" s="179"/>
      <c r="J8" s="179"/>
      <c r="K8" s="179"/>
      <c r="L8" s="179"/>
      <c r="M8" s="179"/>
      <c r="N8" s="179"/>
      <c r="O8" s="8"/>
      <c r="P8" s="8"/>
      <c r="Q8" s="101"/>
      <c r="R8" s="8"/>
      <c r="S8" s="8"/>
      <c r="T8" s="8"/>
      <c r="U8" s="8"/>
      <c r="V8" s="8"/>
      <c r="W8" s="8"/>
      <c r="X8" s="8"/>
      <c r="Y8" s="8"/>
      <c r="Z8" s="16"/>
      <c r="AC8" s="8"/>
      <c r="AD8" s="8"/>
      <c r="AE8" s="8"/>
    </row>
    <row r="9" spans="1:33" ht="18" customHeight="1" x14ac:dyDescent="0.25">
      <c r="B9" s="19"/>
      <c r="C9" s="20"/>
      <c r="D9" s="20"/>
      <c r="E9" s="20"/>
      <c r="F9" s="20"/>
      <c r="G9" s="20"/>
      <c r="H9" s="20"/>
      <c r="I9" s="20"/>
      <c r="J9" s="20"/>
      <c r="K9" s="20"/>
      <c r="L9" s="20"/>
      <c r="M9" s="20"/>
      <c r="N9" s="20"/>
      <c r="O9" s="8"/>
      <c r="P9" s="8"/>
      <c r="Q9" s="148"/>
      <c r="R9" s="8"/>
      <c r="S9" s="8"/>
      <c r="T9" s="8"/>
      <c r="U9" s="8"/>
      <c r="V9" s="8"/>
      <c r="W9" s="8"/>
      <c r="X9" s="8"/>
      <c r="Y9" s="8"/>
      <c r="Z9" s="16"/>
      <c r="AC9" s="8"/>
      <c r="AD9" s="8"/>
      <c r="AE9" s="8"/>
    </row>
    <row r="10" spans="1:33" s="10" customFormat="1" ht="68.25" customHeight="1" x14ac:dyDescent="0.25">
      <c r="B10" s="21" t="s">
        <v>52</v>
      </c>
      <c r="C10" s="21" t="s">
        <v>53</v>
      </c>
      <c r="D10" s="21" t="s">
        <v>152</v>
      </c>
      <c r="E10" s="21" t="s">
        <v>54</v>
      </c>
      <c r="F10" s="21" t="s">
        <v>55</v>
      </c>
      <c r="G10" s="21" t="s">
        <v>56</v>
      </c>
      <c r="H10" s="21" t="s">
        <v>57</v>
      </c>
      <c r="I10" s="21" t="s">
        <v>58</v>
      </c>
      <c r="J10" s="21" t="s">
        <v>59</v>
      </c>
      <c r="K10" s="21" t="s">
        <v>60</v>
      </c>
      <c r="L10" s="21" t="s">
        <v>61</v>
      </c>
      <c r="M10" s="21" t="s">
        <v>177</v>
      </c>
      <c r="N10" s="21" t="s">
        <v>62</v>
      </c>
      <c r="Q10"/>
      <c r="R10" s="6"/>
      <c r="S10" s="6"/>
    </row>
    <row r="11" spans="1:33" x14ac:dyDescent="0.25">
      <c r="B11" s="22" t="s">
        <v>118</v>
      </c>
      <c r="C11" s="23" t="s">
        <v>141</v>
      </c>
      <c r="D11" s="24"/>
      <c r="E11" s="23" t="s">
        <v>129</v>
      </c>
      <c r="F11" s="23" t="s">
        <v>130</v>
      </c>
      <c r="G11" s="25" t="s">
        <v>203</v>
      </c>
      <c r="H11" s="25" t="s">
        <v>204</v>
      </c>
      <c r="I11" s="26" t="s">
        <v>132</v>
      </c>
      <c r="J11" s="27">
        <v>12042794521</v>
      </c>
      <c r="K11" s="27">
        <v>10001397260</v>
      </c>
      <c r="L11" s="27">
        <v>10000030513.67</v>
      </c>
      <c r="M11" s="27" t="s">
        <v>0</v>
      </c>
      <c r="N11" s="28">
        <v>5.0999999999999996</v>
      </c>
      <c r="Q11"/>
    </row>
    <row r="12" spans="1:33" x14ac:dyDescent="0.25">
      <c r="B12" s="29" t="s">
        <v>139</v>
      </c>
      <c r="C12" s="6" t="s">
        <v>141</v>
      </c>
      <c r="D12" s="30"/>
      <c r="E12" s="6" t="s">
        <v>129</v>
      </c>
      <c r="F12" s="6" t="s">
        <v>130</v>
      </c>
      <c r="G12" s="31" t="s">
        <v>469</v>
      </c>
      <c r="H12" s="31" t="s">
        <v>205</v>
      </c>
      <c r="I12" s="10" t="s">
        <v>132</v>
      </c>
      <c r="J12" s="32">
        <v>693391438</v>
      </c>
      <c r="K12" s="32">
        <v>601432520</v>
      </c>
      <c r="L12" s="32">
        <v>610543994.26999998</v>
      </c>
      <c r="M12" s="32" t="s">
        <v>0</v>
      </c>
      <c r="N12" s="33">
        <v>8</v>
      </c>
      <c r="Q12" s="30"/>
    </row>
    <row r="13" spans="1:33" x14ac:dyDescent="0.25">
      <c r="B13" s="29" t="s">
        <v>139</v>
      </c>
      <c r="C13" s="6" t="s">
        <v>141</v>
      </c>
      <c r="D13" s="30"/>
      <c r="E13" s="6" t="s">
        <v>129</v>
      </c>
      <c r="F13" s="6" t="s">
        <v>130</v>
      </c>
      <c r="G13" s="31" t="s">
        <v>470</v>
      </c>
      <c r="H13" s="31" t="s">
        <v>205</v>
      </c>
      <c r="I13" s="10" t="s">
        <v>132</v>
      </c>
      <c r="J13" s="32">
        <v>4818482876</v>
      </c>
      <c r="K13" s="32">
        <v>4179446331</v>
      </c>
      <c r="L13" s="32">
        <v>4242763352.4000001</v>
      </c>
      <c r="M13" s="32" t="s">
        <v>0</v>
      </c>
      <c r="N13" s="33">
        <v>8</v>
      </c>
      <c r="Q13" s="30"/>
    </row>
    <row r="14" spans="1:33" x14ac:dyDescent="0.25">
      <c r="B14" s="29" t="s">
        <v>119</v>
      </c>
      <c r="C14" s="6" t="s">
        <v>133</v>
      </c>
      <c r="D14" s="30"/>
      <c r="E14" s="6" t="s">
        <v>129</v>
      </c>
      <c r="F14" s="6" t="s">
        <v>130</v>
      </c>
      <c r="G14" s="31" t="s">
        <v>206</v>
      </c>
      <c r="H14" s="31" t="s">
        <v>207</v>
      </c>
      <c r="I14" s="10" t="s">
        <v>132</v>
      </c>
      <c r="J14" s="32">
        <v>1076232877</v>
      </c>
      <c r="K14" s="32">
        <v>1012081375</v>
      </c>
      <c r="L14" s="32">
        <v>1015788596.64</v>
      </c>
      <c r="M14" s="32" t="s">
        <v>0</v>
      </c>
      <c r="N14" s="33">
        <v>7.5</v>
      </c>
      <c r="Q14"/>
    </row>
    <row r="15" spans="1:33" x14ac:dyDescent="0.25">
      <c r="B15" s="29" t="s">
        <v>119</v>
      </c>
      <c r="C15" s="6" t="s">
        <v>133</v>
      </c>
      <c r="D15" s="30"/>
      <c r="E15" s="6" t="s">
        <v>129</v>
      </c>
      <c r="F15" s="6" t="s">
        <v>130</v>
      </c>
      <c r="G15" s="31" t="s">
        <v>208</v>
      </c>
      <c r="H15" s="31" t="s">
        <v>207</v>
      </c>
      <c r="I15" s="10" t="s">
        <v>132</v>
      </c>
      <c r="J15" s="32">
        <v>1076232877</v>
      </c>
      <c r="K15" s="32">
        <v>1012081375</v>
      </c>
      <c r="L15" s="32">
        <v>1015788596.64</v>
      </c>
      <c r="M15" s="32" t="s">
        <v>0</v>
      </c>
      <c r="N15" s="33">
        <v>7.5</v>
      </c>
      <c r="Q15"/>
    </row>
    <row r="16" spans="1:33" x14ac:dyDescent="0.25">
      <c r="B16" s="29" t="s">
        <v>119</v>
      </c>
      <c r="C16" s="6" t="s">
        <v>133</v>
      </c>
      <c r="D16" s="30"/>
      <c r="E16" s="6" t="s">
        <v>129</v>
      </c>
      <c r="F16" s="6" t="s">
        <v>130</v>
      </c>
      <c r="G16" s="31" t="s">
        <v>209</v>
      </c>
      <c r="H16" s="31" t="s">
        <v>207</v>
      </c>
      <c r="I16" s="10" t="s">
        <v>132</v>
      </c>
      <c r="J16" s="32">
        <v>1076232877</v>
      </c>
      <c r="K16" s="32">
        <v>1012081375</v>
      </c>
      <c r="L16" s="32">
        <v>1015788596.64</v>
      </c>
      <c r="M16" s="32" t="s">
        <v>0</v>
      </c>
      <c r="N16" s="33">
        <v>7.5</v>
      </c>
      <c r="Q16" s="5"/>
    </row>
    <row r="17" spans="2:17" x14ac:dyDescent="0.25">
      <c r="B17" s="29" t="s">
        <v>119</v>
      </c>
      <c r="C17" s="6" t="s">
        <v>133</v>
      </c>
      <c r="D17" s="30"/>
      <c r="E17" s="6" t="s">
        <v>129</v>
      </c>
      <c r="F17" s="6" t="s">
        <v>130</v>
      </c>
      <c r="G17" s="31" t="s">
        <v>210</v>
      </c>
      <c r="H17" s="31" t="s">
        <v>207</v>
      </c>
      <c r="I17" s="10" t="s">
        <v>132</v>
      </c>
      <c r="J17" s="32">
        <v>1076232877</v>
      </c>
      <c r="K17" s="32">
        <v>1013111904</v>
      </c>
      <c r="L17" s="32">
        <v>1015788596.64</v>
      </c>
      <c r="M17" s="32" t="s">
        <v>0</v>
      </c>
      <c r="N17" s="33">
        <v>7.5</v>
      </c>
      <c r="Q17" s="5"/>
    </row>
    <row r="18" spans="2:17" x14ac:dyDescent="0.25">
      <c r="B18" s="29" t="s">
        <v>119</v>
      </c>
      <c r="C18" s="6" t="s">
        <v>133</v>
      </c>
      <c r="D18" s="30"/>
      <c r="E18" s="6" t="s">
        <v>129</v>
      </c>
      <c r="F18" s="6" t="s">
        <v>130</v>
      </c>
      <c r="G18" s="31" t="s">
        <v>211</v>
      </c>
      <c r="H18" s="31" t="s">
        <v>207</v>
      </c>
      <c r="I18" s="10" t="s">
        <v>132</v>
      </c>
      <c r="J18" s="32">
        <v>1076232877</v>
      </c>
      <c r="K18" s="32">
        <v>1013111904</v>
      </c>
      <c r="L18" s="32">
        <v>1015788596.64</v>
      </c>
      <c r="M18" s="32" t="s">
        <v>0</v>
      </c>
      <c r="N18" s="33">
        <v>7.5</v>
      </c>
      <c r="Q18"/>
    </row>
    <row r="19" spans="2:17" x14ac:dyDescent="0.25">
      <c r="B19" s="29" t="s">
        <v>119</v>
      </c>
      <c r="C19" s="6" t="s">
        <v>133</v>
      </c>
      <c r="D19" s="30"/>
      <c r="E19" s="6" t="s">
        <v>129</v>
      </c>
      <c r="F19" s="6" t="s">
        <v>130</v>
      </c>
      <c r="G19" s="31" t="s">
        <v>212</v>
      </c>
      <c r="H19" s="31" t="s">
        <v>207</v>
      </c>
      <c r="I19" s="10" t="s">
        <v>132</v>
      </c>
      <c r="J19" s="32">
        <v>1076232877</v>
      </c>
      <c r="K19" s="32">
        <v>1013111904</v>
      </c>
      <c r="L19" s="32">
        <v>1015788596.64</v>
      </c>
      <c r="M19" s="32" t="s">
        <v>0</v>
      </c>
      <c r="N19" s="33">
        <v>7.5</v>
      </c>
      <c r="Q19"/>
    </row>
    <row r="20" spans="2:17" x14ac:dyDescent="0.25">
      <c r="B20" s="29" t="s">
        <v>119</v>
      </c>
      <c r="C20" s="6" t="s">
        <v>133</v>
      </c>
      <c r="D20" s="30"/>
      <c r="E20" s="6" t="s">
        <v>129</v>
      </c>
      <c r="F20" s="6" t="s">
        <v>130</v>
      </c>
      <c r="G20" s="31" t="s">
        <v>213</v>
      </c>
      <c r="H20" s="31" t="s">
        <v>207</v>
      </c>
      <c r="I20" s="10" t="s">
        <v>132</v>
      </c>
      <c r="J20" s="32">
        <v>1076232877</v>
      </c>
      <c r="K20" s="32">
        <v>1013318137</v>
      </c>
      <c r="L20" s="32">
        <v>1015788596.64</v>
      </c>
      <c r="M20" s="32" t="s">
        <v>0</v>
      </c>
      <c r="N20" s="33">
        <v>7.5</v>
      </c>
      <c r="Q20"/>
    </row>
    <row r="21" spans="2:17" x14ac:dyDescent="0.25">
      <c r="B21" s="29" t="s">
        <v>119</v>
      </c>
      <c r="C21" s="6" t="s">
        <v>133</v>
      </c>
      <c r="D21" s="30"/>
      <c r="E21" s="6" t="s">
        <v>129</v>
      </c>
      <c r="F21" s="6" t="s">
        <v>130</v>
      </c>
      <c r="G21" s="31" t="s">
        <v>214</v>
      </c>
      <c r="H21" s="31" t="s">
        <v>207</v>
      </c>
      <c r="I21" s="10" t="s">
        <v>132</v>
      </c>
      <c r="J21" s="32">
        <v>1076232877</v>
      </c>
      <c r="K21" s="32">
        <v>1013318137</v>
      </c>
      <c r="L21" s="32">
        <v>1015788596.64</v>
      </c>
      <c r="M21" s="32" t="s">
        <v>0</v>
      </c>
      <c r="N21" s="33">
        <v>7.5</v>
      </c>
      <c r="Q21"/>
    </row>
    <row r="22" spans="2:17" x14ac:dyDescent="0.25">
      <c r="B22" s="29" t="s">
        <v>119</v>
      </c>
      <c r="C22" s="6" t="s">
        <v>133</v>
      </c>
      <c r="D22" s="30"/>
      <c r="E22" s="6" t="s">
        <v>129</v>
      </c>
      <c r="F22" s="6" t="s">
        <v>130</v>
      </c>
      <c r="G22" s="31" t="s">
        <v>215</v>
      </c>
      <c r="H22" s="31" t="s">
        <v>207</v>
      </c>
      <c r="I22" s="10" t="s">
        <v>132</v>
      </c>
      <c r="J22" s="32">
        <v>1076232877</v>
      </c>
      <c r="K22" s="32">
        <v>1013318137</v>
      </c>
      <c r="L22" s="32">
        <v>1015788596.64</v>
      </c>
      <c r="M22" s="32" t="s">
        <v>0</v>
      </c>
      <c r="N22" s="33">
        <v>7.5</v>
      </c>
      <c r="Q22"/>
    </row>
    <row r="23" spans="2:17" x14ac:dyDescent="0.25">
      <c r="B23" s="29" t="s">
        <v>119</v>
      </c>
      <c r="C23" s="6" t="s">
        <v>133</v>
      </c>
      <c r="D23" s="30"/>
      <c r="E23" s="6" t="s">
        <v>129</v>
      </c>
      <c r="F23" s="6" t="s">
        <v>130</v>
      </c>
      <c r="G23" s="31" t="s">
        <v>216</v>
      </c>
      <c r="H23" s="31" t="s">
        <v>207</v>
      </c>
      <c r="I23" s="10" t="s">
        <v>132</v>
      </c>
      <c r="J23" s="32">
        <v>1076232877</v>
      </c>
      <c r="K23" s="32">
        <v>1013318137</v>
      </c>
      <c r="L23" s="32">
        <v>1015788596.64</v>
      </c>
      <c r="M23" s="32" t="s">
        <v>0</v>
      </c>
      <c r="N23" s="33">
        <v>7.5</v>
      </c>
      <c r="Q23"/>
    </row>
    <row r="24" spans="2:17" x14ac:dyDescent="0.25">
      <c r="B24" s="29" t="s">
        <v>119</v>
      </c>
      <c r="C24" s="6" t="s">
        <v>133</v>
      </c>
      <c r="D24" s="30"/>
      <c r="E24" s="6" t="s">
        <v>129</v>
      </c>
      <c r="F24" s="6" t="s">
        <v>130</v>
      </c>
      <c r="G24" s="31" t="s">
        <v>217</v>
      </c>
      <c r="H24" s="31" t="s">
        <v>207</v>
      </c>
      <c r="I24" s="10" t="s">
        <v>132</v>
      </c>
      <c r="J24" s="32">
        <v>1076232877</v>
      </c>
      <c r="K24" s="32">
        <v>1013318137</v>
      </c>
      <c r="L24" s="32">
        <v>1015788596.64</v>
      </c>
      <c r="M24" s="32" t="s">
        <v>0</v>
      </c>
      <c r="N24" s="33">
        <v>7.5</v>
      </c>
      <c r="Q24"/>
    </row>
    <row r="25" spans="2:17" x14ac:dyDescent="0.25">
      <c r="B25" s="29" t="s">
        <v>119</v>
      </c>
      <c r="C25" s="6" t="s">
        <v>133</v>
      </c>
      <c r="D25" s="30"/>
      <c r="E25" s="6" t="s">
        <v>129</v>
      </c>
      <c r="F25" s="6" t="s">
        <v>130</v>
      </c>
      <c r="G25" s="31" t="s">
        <v>218</v>
      </c>
      <c r="H25" s="31" t="s">
        <v>207</v>
      </c>
      <c r="I25" s="10" t="s">
        <v>132</v>
      </c>
      <c r="J25" s="32">
        <v>1076232877</v>
      </c>
      <c r="K25" s="32">
        <v>1013318137</v>
      </c>
      <c r="L25" s="32">
        <v>1015788596.64</v>
      </c>
      <c r="M25" s="32" t="s">
        <v>0</v>
      </c>
      <c r="N25" s="33">
        <v>7.5</v>
      </c>
      <c r="Q25"/>
    </row>
    <row r="26" spans="2:17" x14ac:dyDescent="0.25">
      <c r="B26" s="29" t="s">
        <v>119</v>
      </c>
      <c r="C26" s="6" t="s">
        <v>133</v>
      </c>
      <c r="D26" s="30"/>
      <c r="E26" s="6" t="s">
        <v>129</v>
      </c>
      <c r="F26" s="6" t="s">
        <v>130</v>
      </c>
      <c r="G26" s="31" t="s">
        <v>219</v>
      </c>
      <c r="H26" s="31" t="s">
        <v>207</v>
      </c>
      <c r="I26" s="10" t="s">
        <v>132</v>
      </c>
      <c r="J26" s="32">
        <v>1076232877</v>
      </c>
      <c r="K26" s="32">
        <v>1013318137</v>
      </c>
      <c r="L26" s="32">
        <v>1015788596.64</v>
      </c>
      <c r="M26" s="32" t="s">
        <v>0</v>
      </c>
      <c r="N26" s="33">
        <v>7.5</v>
      </c>
      <c r="Q26"/>
    </row>
    <row r="27" spans="2:17" x14ac:dyDescent="0.25">
      <c r="B27" s="29" t="s">
        <v>119</v>
      </c>
      <c r="C27" s="6" t="s">
        <v>133</v>
      </c>
      <c r="D27" s="30"/>
      <c r="E27" s="6" t="s">
        <v>129</v>
      </c>
      <c r="F27" s="6" t="s">
        <v>130</v>
      </c>
      <c r="G27" s="31" t="s">
        <v>220</v>
      </c>
      <c r="H27" s="31" t="s">
        <v>207</v>
      </c>
      <c r="I27" s="10" t="s">
        <v>132</v>
      </c>
      <c r="J27" s="32">
        <v>1076232877</v>
      </c>
      <c r="K27" s="32">
        <v>1013318137</v>
      </c>
      <c r="L27" s="32">
        <v>1015788596.64</v>
      </c>
      <c r="M27" s="32" t="s">
        <v>0</v>
      </c>
      <c r="N27" s="33">
        <v>7.5</v>
      </c>
      <c r="Q27"/>
    </row>
    <row r="28" spans="2:17" x14ac:dyDescent="0.25">
      <c r="B28" s="29" t="s">
        <v>119</v>
      </c>
      <c r="C28" s="6" t="s">
        <v>133</v>
      </c>
      <c r="D28" s="30"/>
      <c r="E28" s="6" t="s">
        <v>129</v>
      </c>
      <c r="F28" s="6" t="s">
        <v>130</v>
      </c>
      <c r="G28" s="31" t="s">
        <v>221</v>
      </c>
      <c r="H28" s="31" t="s">
        <v>207</v>
      </c>
      <c r="I28" s="10" t="s">
        <v>132</v>
      </c>
      <c r="J28" s="32">
        <v>1076232877</v>
      </c>
      <c r="K28" s="32">
        <v>1013318137</v>
      </c>
      <c r="L28" s="32">
        <v>1015788596.64</v>
      </c>
      <c r="M28" s="32" t="s">
        <v>0</v>
      </c>
      <c r="N28" s="33">
        <v>7.5</v>
      </c>
      <c r="Q28"/>
    </row>
    <row r="29" spans="2:17" x14ac:dyDescent="0.25">
      <c r="B29" s="29" t="s">
        <v>119</v>
      </c>
      <c r="C29" s="6" t="s">
        <v>133</v>
      </c>
      <c r="D29" s="30"/>
      <c r="E29" s="6" t="s">
        <v>129</v>
      </c>
      <c r="F29" s="6" t="s">
        <v>130</v>
      </c>
      <c r="G29" s="31" t="s">
        <v>222</v>
      </c>
      <c r="H29" s="31" t="s">
        <v>207</v>
      </c>
      <c r="I29" s="10" t="s">
        <v>132</v>
      </c>
      <c r="J29" s="32">
        <v>1076232877</v>
      </c>
      <c r="K29" s="32">
        <v>1013318137</v>
      </c>
      <c r="L29" s="32">
        <v>1015788596.64</v>
      </c>
      <c r="M29" s="32" t="s">
        <v>0</v>
      </c>
      <c r="N29" s="33">
        <v>7.5</v>
      </c>
      <c r="Q29"/>
    </row>
    <row r="30" spans="2:17" x14ac:dyDescent="0.25">
      <c r="B30" s="29" t="s">
        <v>119</v>
      </c>
      <c r="C30" s="6" t="s">
        <v>133</v>
      </c>
      <c r="D30" s="30"/>
      <c r="E30" s="6" t="s">
        <v>129</v>
      </c>
      <c r="F30" s="6" t="s">
        <v>130</v>
      </c>
      <c r="G30" s="31" t="s">
        <v>223</v>
      </c>
      <c r="H30" s="31" t="s">
        <v>207</v>
      </c>
      <c r="I30" s="10" t="s">
        <v>132</v>
      </c>
      <c r="J30" s="32">
        <v>1076232877</v>
      </c>
      <c r="K30" s="32">
        <v>1013318137</v>
      </c>
      <c r="L30" s="32">
        <v>1015788596.64</v>
      </c>
      <c r="M30" s="32" t="s">
        <v>0</v>
      </c>
      <c r="N30" s="33">
        <v>7.5</v>
      </c>
      <c r="Q30"/>
    </row>
    <row r="31" spans="2:17" x14ac:dyDescent="0.25">
      <c r="B31" s="29" t="s">
        <v>119</v>
      </c>
      <c r="C31" s="6" t="s">
        <v>133</v>
      </c>
      <c r="D31" s="30"/>
      <c r="E31" s="6" t="s">
        <v>129</v>
      </c>
      <c r="F31" s="6" t="s">
        <v>130</v>
      </c>
      <c r="G31" s="31" t="s">
        <v>224</v>
      </c>
      <c r="H31" s="31" t="s">
        <v>207</v>
      </c>
      <c r="I31" s="10" t="s">
        <v>132</v>
      </c>
      <c r="J31" s="32">
        <v>1076232877</v>
      </c>
      <c r="K31" s="32">
        <v>1013318137</v>
      </c>
      <c r="L31" s="32">
        <v>1015788596.64</v>
      </c>
      <c r="M31" s="32" t="s">
        <v>0</v>
      </c>
      <c r="N31" s="33">
        <v>7.5</v>
      </c>
      <c r="Q31"/>
    </row>
    <row r="32" spans="2:17" x14ac:dyDescent="0.25">
      <c r="B32" s="29" t="s">
        <v>119</v>
      </c>
      <c r="C32" s="6" t="s">
        <v>133</v>
      </c>
      <c r="D32" s="30"/>
      <c r="E32" s="6" t="s">
        <v>129</v>
      </c>
      <c r="F32" s="6" t="s">
        <v>130</v>
      </c>
      <c r="G32" s="31" t="s">
        <v>225</v>
      </c>
      <c r="H32" s="31" t="s">
        <v>207</v>
      </c>
      <c r="I32" s="10" t="s">
        <v>132</v>
      </c>
      <c r="J32" s="32">
        <v>1076232877</v>
      </c>
      <c r="K32" s="32">
        <v>1013318137</v>
      </c>
      <c r="L32" s="32">
        <v>1015788596.64</v>
      </c>
      <c r="M32" s="32" t="s">
        <v>0</v>
      </c>
      <c r="N32" s="33">
        <v>7.5</v>
      </c>
      <c r="Q32"/>
    </row>
    <row r="33" spans="2:17" x14ac:dyDescent="0.25">
      <c r="B33" s="29" t="s">
        <v>119</v>
      </c>
      <c r="C33" s="6" t="s">
        <v>133</v>
      </c>
      <c r="D33" s="30"/>
      <c r="E33" s="6" t="s">
        <v>129</v>
      </c>
      <c r="F33" s="6" t="s">
        <v>130</v>
      </c>
      <c r="G33" s="31" t="s">
        <v>226</v>
      </c>
      <c r="H33" s="31" t="s">
        <v>207</v>
      </c>
      <c r="I33" s="10" t="s">
        <v>132</v>
      </c>
      <c r="J33" s="32">
        <v>1076232877</v>
      </c>
      <c r="K33" s="32">
        <v>1013318137</v>
      </c>
      <c r="L33" s="32">
        <v>1015788596.64</v>
      </c>
      <c r="M33" s="32" t="s">
        <v>0</v>
      </c>
      <c r="N33" s="33">
        <v>7.5</v>
      </c>
      <c r="Q33"/>
    </row>
    <row r="34" spans="2:17" x14ac:dyDescent="0.25">
      <c r="B34" s="29" t="s">
        <v>119</v>
      </c>
      <c r="C34" s="6" t="s">
        <v>133</v>
      </c>
      <c r="D34" s="30"/>
      <c r="E34" s="6" t="s">
        <v>129</v>
      </c>
      <c r="F34" s="6" t="s">
        <v>130</v>
      </c>
      <c r="G34" s="31" t="s">
        <v>227</v>
      </c>
      <c r="H34" s="31" t="s">
        <v>228</v>
      </c>
      <c r="I34" s="10" t="s">
        <v>132</v>
      </c>
      <c r="J34" s="32">
        <v>1072479452</v>
      </c>
      <c r="K34" s="32">
        <v>1000582650</v>
      </c>
      <c r="L34" s="32">
        <v>1002133355.15</v>
      </c>
      <c r="M34" s="32" t="s">
        <v>0</v>
      </c>
      <c r="N34" s="33">
        <v>7.15</v>
      </c>
      <c r="Q34"/>
    </row>
    <row r="35" spans="2:17" x14ac:dyDescent="0.25">
      <c r="B35" s="29" t="s">
        <v>119</v>
      </c>
      <c r="C35" s="6" t="s">
        <v>133</v>
      </c>
      <c r="D35" s="30"/>
      <c r="E35" s="6" t="s">
        <v>129</v>
      </c>
      <c r="F35" s="6" t="s">
        <v>130</v>
      </c>
      <c r="G35" s="31" t="s">
        <v>229</v>
      </c>
      <c r="H35" s="31" t="s">
        <v>228</v>
      </c>
      <c r="I35" s="10" t="s">
        <v>132</v>
      </c>
      <c r="J35" s="32">
        <v>1072479452</v>
      </c>
      <c r="K35" s="32">
        <v>1000582650</v>
      </c>
      <c r="L35" s="32">
        <v>1002133355.15</v>
      </c>
      <c r="M35" s="32" t="s">
        <v>0</v>
      </c>
      <c r="N35" s="33">
        <v>7.15</v>
      </c>
      <c r="Q35"/>
    </row>
    <row r="36" spans="2:17" x14ac:dyDescent="0.25">
      <c r="B36" s="29" t="s">
        <v>119</v>
      </c>
      <c r="C36" s="6" t="s">
        <v>133</v>
      </c>
      <c r="D36" s="30"/>
      <c r="E36" s="6" t="s">
        <v>129</v>
      </c>
      <c r="F36" s="6" t="s">
        <v>130</v>
      </c>
      <c r="G36" s="31" t="s">
        <v>230</v>
      </c>
      <c r="H36" s="31" t="s">
        <v>228</v>
      </c>
      <c r="I36" s="10" t="s">
        <v>132</v>
      </c>
      <c r="J36" s="32">
        <v>1072479452</v>
      </c>
      <c r="K36" s="32">
        <v>1000582650</v>
      </c>
      <c r="L36" s="32">
        <v>1002133355.15</v>
      </c>
      <c r="M36" s="32" t="s">
        <v>0</v>
      </c>
      <c r="N36" s="33">
        <v>7.15</v>
      </c>
      <c r="Q36"/>
    </row>
    <row r="37" spans="2:17" x14ac:dyDescent="0.25">
      <c r="B37" s="29" t="s">
        <v>119</v>
      </c>
      <c r="C37" s="6" t="s">
        <v>133</v>
      </c>
      <c r="D37" s="30"/>
      <c r="E37" s="6" t="s">
        <v>129</v>
      </c>
      <c r="F37" s="6" t="s">
        <v>130</v>
      </c>
      <c r="G37" s="31" t="s">
        <v>231</v>
      </c>
      <c r="H37" s="31" t="s">
        <v>228</v>
      </c>
      <c r="I37" s="10" t="s">
        <v>132</v>
      </c>
      <c r="J37" s="32">
        <v>1072479452</v>
      </c>
      <c r="K37" s="32">
        <v>1000582650</v>
      </c>
      <c r="L37" s="32">
        <v>1002133355.15</v>
      </c>
      <c r="M37" s="32" t="s">
        <v>0</v>
      </c>
      <c r="N37" s="33">
        <v>7.15</v>
      </c>
      <c r="Q37"/>
    </row>
    <row r="38" spans="2:17" x14ac:dyDescent="0.25">
      <c r="B38" s="29" t="s">
        <v>119</v>
      </c>
      <c r="C38" s="6" t="s">
        <v>133</v>
      </c>
      <c r="D38" s="30"/>
      <c r="E38" s="6" t="s">
        <v>129</v>
      </c>
      <c r="F38" s="6" t="s">
        <v>130</v>
      </c>
      <c r="G38" s="31" t="s">
        <v>231</v>
      </c>
      <c r="H38" s="31" t="s">
        <v>228</v>
      </c>
      <c r="I38" s="10" t="s">
        <v>132</v>
      </c>
      <c r="J38" s="32">
        <v>1072479452</v>
      </c>
      <c r="K38" s="32">
        <v>1000582650</v>
      </c>
      <c r="L38" s="32">
        <v>1002133355.15</v>
      </c>
      <c r="M38" s="32" t="s">
        <v>0</v>
      </c>
      <c r="N38" s="33">
        <v>7.15</v>
      </c>
      <c r="Q38"/>
    </row>
    <row r="39" spans="2:17" x14ac:dyDescent="0.25">
      <c r="B39" s="29" t="s">
        <v>119</v>
      </c>
      <c r="C39" s="6" t="s">
        <v>133</v>
      </c>
      <c r="D39" s="30"/>
      <c r="E39" s="6" t="s">
        <v>129</v>
      </c>
      <c r="F39" s="6" t="s">
        <v>130</v>
      </c>
      <c r="G39" s="31" t="s">
        <v>232</v>
      </c>
      <c r="H39" s="31" t="s">
        <v>228</v>
      </c>
      <c r="I39" s="10" t="s">
        <v>132</v>
      </c>
      <c r="J39" s="32">
        <v>1072479452</v>
      </c>
      <c r="K39" s="32">
        <v>1000582650</v>
      </c>
      <c r="L39" s="32">
        <v>1002133355.15</v>
      </c>
      <c r="M39" s="32" t="s">
        <v>0</v>
      </c>
      <c r="N39" s="33">
        <v>7.15</v>
      </c>
      <c r="Q39"/>
    </row>
    <row r="40" spans="2:17" x14ac:dyDescent="0.25">
      <c r="B40" s="29" t="s">
        <v>119</v>
      </c>
      <c r="C40" s="6" t="s">
        <v>133</v>
      </c>
      <c r="D40" s="30"/>
      <c r="E40" s="6" t="s">
        <v>129</v>
      </c>
      <c r="F40" s="6" t="s">
        <v>130</v>
      </c>
      <c r="G40" s="31" t="s">
        <v>233</v>
      </c>
      <c r="H40" s="31" t="s">
        <v>228</v>
      </c>
      <c r="I40" s="10" t="s">
        <v>132</v>
      </c>
      <c r="J40" s="32">
        <v>1072479452</v>
      </c>
      <c r="K40" s="32">
        <v>1000582650</v>
      </c>
      <c r="L40" s="32">
        <v>1002133355.15</v>
      </c>
      <c r="M40" s="32" t="s">
        <v>0</v>
      </c>
      <c r="N40" s="33">
        <v>7.15</v>
      </c>
      <c r="Q40"/>
    </row>
    <row r="41" spans="2:17" x14ac:dyDescent="0.25">
      <c r="B41" s="29" t="s">
        <v>119</v>
      </c>
      <c r="C41" s="6" t="s">
        <v>133</v>
      </c>
      <c r="D41" s="30"/>
      <c r="E41" s="6" t="s">
        <v>129</v>
      </c>
      <c r="F41" s="6" t="s">
        <v>130</v>
      </c>
      <c r="G41" s="31" t="s">
        <v>234</v>
      </c>
      <c r="H41" s="31" t="s">
        <v>228</v>
      </c>
      <c r="I41" s="10" t="s">
        <v>132</v>
      </c>
      <c r="J41" s="32">
        <v>1072479452</v>
      </c>
      <c r="K41" s="32">
        <v>1000582650</v>
      </c>
      <c r="L41" s="32">
        <v>1002133355.15</v>
      </c>
      <c r="M41" s="32" t="s">
        <v>0</v>
      </c>
      <c r="N41" s="33">
        <v>7.15</v>
      </c>
      <c r="Q41"/>
    </row>
    <row r="42" spans="2:17" x14ac:dyDescent="0.25">
      <c r="B42" s="29" t="s">
        <v>119</v>
      </c>
      <c r="C42" s="6" t="s">
        <v>133</v>
      </c>
      <c r="D42" s="30"/>
      <c r="E42" s="6" t="s">
        <v>129</v>
      </c>
      <c r="F42" s="6" t="s">
        <v>130</v>
      </c>
      <c r="G42" s="31" t="s">
        <v>234</v>
      </c>
      <c r="H42" s="31" t="s">
        <v>228</v>
      </c>
      <c r="I42" s="10" t="s">
        <v>132</v>
      </c>
      <c r="J42" s="32">
        <v>1072479452</v>
      </c>
      <c r="K42" s="32">
        <v>1000582650</v>
      </c>
      <c r="L42" s="32">
        <v>1002133355.15</v>
      </c>
      <c r="M42" s="32" t="s">
        <v>0</v>
      </c>
      <c r="N42" s="33">
        <v>7.15</v>
      </c>
      <c r="Q42"/>
    </row>
    <row r="43" spans="2:17" x14ac:dyDescent="0.25">
      <c r="B43" s="29" t="s">
        <v>119</v>
      </c>
      <c r="C43" s="6" t="s">
        <v>133</v>
      </c>
      <c r="D43" s="30"/>
      <c r="E43" s="6" t="s">
        <v>129</v>
      </c>
      <c r="F43" s="6" t="s">
        <v>130</v>
      </c>
      <c r="G43" s="31" t="s">
        <v>235</v>
      </c>
      <c r="H43" s="31" t="s">
        <v>228</v>
      </c>
      <c r="I43" s="10" t="s">
        <v>132</v>
      </c>
      <c r="J43" s="32">
        <v>1072479452</v>
      </c>
      <c r="K43" s="32">
        <v>1000582650</v>
      </c>
      <c r="L43" s="32">
        <v>1002133355.15</v>
      </c>
      <c r="M43" s="32" t="s">
        <v>0</v>
      </c>
      <c r="N43" s="33">
        <v>7.15</v>
      </c>
      <c r="Q43"/>
    </row>
    <row r="44" spans="2:17" x14ac:dyDescent="0.25">
      <c r="B44" s="29" t="s">
        <v>119</v>
      </c>
      <c r="C44" s="6" t="s">
        <v>133</v>
      </c>
      <c r="D44" s="30"/>
      <c r="E44" s="6" t="s">
        <v>129</v>
      </c>
      <c r="F44" s="6" t="s">
        <v>130</v>
      </c>
      <c r="G44" s="31" t="s">
        <v>236</v>
      </c>
      <c r="H44" s="31" t="s">
        <v>228</v>
      </c>
      <c r="I44" s="10" t="s">
        <v>132</v>
      </c>
      <c r="J44" s="32">
        <v>1072479452</v>
      </c>
      <c r="K44" s="32">
        <v>1000582650</v>
      </c>
      <c r="L44" s="32">
        <v>1002133355.15</v>
      </c>
      <c r="M44" s="32" t="s">
        <v>0</v>
      </c>
      <c r="N44" s="33">
        <v>7.15</v>
      </c>
      <c r="Q44"/>
    </row>
    <row r="45" spans="2:17" x14ac:dyDescent="0.25">
      <c r="B45" s="29" t="s">
        <v>119</v>
      </c>
      <c r="C45" s="6" t="s">
        <v>133</v>
      </c>
      <c r="D45" s="30"/>
      <c r="E45" s="6" t="s">
        <v>129</v>
      </c>
      <c r="F45" s="6" t="s">
        <v>130</v>
      </c>
      <c r="G45" s="31" t="s">
        <v>237</v>
      </c>
      <c r="H45" s="31" t="s">
        <v>228</v>
      </c>
      <c r="I45" s="10" t="s">
        <v>132</v>
      </c>
      <c r="J45" s="32">
        <v>1072479452</v>
      </c>
      <c r="K45" s="32">
        <v>1000582650</v>
      </c>
      <c r="L45" s="32">
        <v>1002133355.15</v>
      </c>
      <c r="M45" s="32" t="s">
        <v>0</v>
      </c>
      <c r="N45" s="33">
        <v>7.15</v>
      </c>
      <c r="Q45"/>
    </row>
    <row r="46" spans="2:17" x14ac:dyDescent="0.25">
      <c r="B46" s="29" t="s">
        <v>119</v>
      </c>
      <c r="C46" s="6" t="s">
        <v>133</v>
      </c>
      <c r="D46" s="30"/>
      <c r="E46" s="6" t="s">
        <v>129</v>
      </c>
      <c r="F46" s="6" t="s">
        <v>130</v>
      </c>
      <c r="G46" s="31" t="s">
        <v>238</v>
      </c>
      <c r="H46" s="31" t="s">
        <v>228</v>
      </c>
      <c r="I46" s="10" t="s">
        <v>132</v>
      </c>
      <c r="J46" s="32">
        <v>1072479452</v>
      </c>
      <c r="K46" s="32">
        <v>1000582650</v>
      </c>
      <c r="L46" s="32">
        <v>1002133355.15</v>
      </c>
      <c r="M46" s="32" t="s">
        <v>0</v>
      </c>
      <c r="N46" s="33">
        <v>7.15</v>
      </c>
      <c r="Q46"/>
    </row>
    <row r="47" spans="2:17" x14ac:dyDescent="0.25">
      <c r="B47" s="29" t="s">
        <v>119</v>
      </c>
      <c r="C47" s="6" t="s">
        <v>133</v>
      </c>
      <c r="D47" s="30"/>
      <c r="E47" s="6" t="s">
        <v>129</v>
      </c>
      <c r="F47" s="6" t="s">
        <v>130</v>
      </c>
      <c r="G47" s="31" t="s">
        <v>239</v>
      </c>
      <c r="H47" s="31" t="s">
        <v>228</v>
      </c>
      <c r="I47" s="10" t="s">
        <v>132</v>
      </c>
      <c r="J47" s="32">
        <v>1072479452</v>
      </c>
      <c r="K47" s="32">
        <v>1000582650</v>
      </c>
      <c r="L47" s="32">
        <v>1002133355.15</v>
      </c>
      <c r="M47" s="32" t="s">
        <v>0</v>
      </c>
      <c r="N47" s="33">
        <v>7.15</v>
      </c>
      <c r="Q47"/>
    </row>
    <row r="48" spans="2:17" x14ac:dyDescent="0.25">
      <c r="B48" s="29" t="s">
        <v>119</v>
      </c>
      <c r="C48" s="6" t="s">
        <v>133</v>
      </c>
      <c r="D48" s="30"/>
      <c r="E48" s="6" t="s">
        <v>129</v>
      </c>
      <c r="F48" s="6" t="s">
        <v>130</v>
      </c>
      <c r="G48" s="31" t="s">
        <v>240</v>
      </c>
      <c r="H48" s="31" t="s">
        <v>228</v>
      </c>
      <c r="I48" s="10" t="s">
        <v>132</v>
      </c>
      <c r="J48" s="32">
        <v>1072479452</v>
      </c>
      <c r="K48" s="32">
        <v>1000582650</v>
      </c>
      <c r="L48" s="32">
        <v>1002133355.15</v>
      </c>
      <c r="M48" s="32" t="s">
        <v>0</v>
      </c>
      <c r="N48" s="33">
        <v>7.15</v>
      </c>
      <c r="Q48"/>
    </row>
    <row r="49" spans="2:17" x14ac:dyDescent="0.25">
      <c r="B49" s="29" t="s">
        <v>119</v>
      </c>
      <c r="C49" s="6" t="s">
        <v>133</v>
      </c>
      <c r="D49" s="30"/>
      <c r="E49" s="6" t="s">
        <v>129</v>
      </c>
      <c r="F49" s="6" t="s">
        <v>130</v>
      </c>
      <c r="G49" s="31" t="s">
        <v>241</v>
      </c>
      <c r="H49" s="31" t="s">
        <v>228</v>
      </c>
      <c r="I49" s="10" t="s">
        <v>132</v>
      </c>
      <c r="J49" s="32">
        <v>1072479452</v>
      </c>
      <c r="K49" s="32">
        <v>1000582650</v>
      </c>
      <c r="L49" s="32">
        <v>1002133355.15</v>
      </c>
      <c r="M49" s="32" t="s">
        <v>0</v>
      </c>
      <c r="N49" s="33">
        <v>7.15</v>
      </c>
      <c r="Q49"/>
    </row>
    <row r="50" spans="2:17" x14ac:dyDescent="0.25">
      <c r="B50" s="29" t="s">
        <v>119</v>
      </c>
      <c r="C50" s="6" t="s">
        <v>133</v>
      </c>
      <c r="D50" s="30"/>
      <c r="E50" s="6" t="s">
        <v>129</v>
      </c>
      <c r="F50" s="6" t="s">
        <v>130</v>
      </c>
      <c r="G50" s="31" t="s">
        <v>242</v>
      </c>
      <c r="H50" s="31" t="s">
        <v>228</v>
      </c>
      <c r="I50" s="10" t="s">
        <v>132</v>
      </c>
      <c r="J50" s="32">
        <v>1072479452</v>
      </c>
      <c r="K50" s="32">
        <v>1000582650</v>
      </c>
      <c r="L50" s="32">
        <v>1002133355.15</v>
      </c>
      <c r="M50" s="32" t="s">
        <v>0</v>
      </c>
      <c r="N50" s="33">
        <v>7.15</v>
      </c>
      <c r="Q50"/>
    </row>
    <row r="51" spans="2:17" x14ac:dyDescent="0.25">
      <c r="B51" s="29" t="s">
        <v>119</v>
      </c>
      <c r="C51" s="6" t="s">
        <v>133</v>
      </c>
      <c r="D51" s="30"/>
      <c r="E51" s="6" t="s">
        <v>129</v>
      </c>
      <c r="F51" s="6" t="s">
        <v>130</v>
      </c>
      <c r="G51" s="31" t="s">
        <v>243</v>
      </c>
      <c r="H51" s="31" t="s">
        <v>228</v>
      </c>
      <c r="I51" s="10" t="s">
        <v>132</v>
      </c>
      <c r="J51" s="32">
        <v>1072479452</v>
      </c>
      <c r="K51" s="32">
        <v>1000582650</v>
      </c>
      <c r="L51" s="32">
        <v>1002133355.15</v>
      </c>
      <c r="M51" s="32" t="s">
        <v>0</v>
      </c>
      <c r="N51" s="33">
        <v>7.15</v>
      </c>
      <c r="Q51"/>
    </row>
    <row r="52" spans="2:17" x14ac:dyDescent="0.25">
      <c r="B52" s="29" t="s">
        <v>119</v>
      </c>
      <c r="C52" s="6" t="s">
        <v>133</v>
      </c>
      <c r="D52" s="30"/>
      <c r="E52" s="6" t="s">
        <v>129</v>
      </c>
      <c r="F52" s="6" t="s">
        <v>130</v>
      </c>
      <c r="G52" s="31" t="s">
        <v>244</v>
      </c>
      <c r="H52" s="31" t="s">
        <v>228</v>
      </c>
      <c r="I52" s="10" t="s">
        <v>132</v>
      </c>
      <c r="J52" s="32">
        <v>1072479452</v>
      </c>
      <c r="K52" s="32">
        <v>1000582650</v>
      </c>
      <c r="L52" s="32">
        <v>1002133355.15</v>
      </c>
      <c r="M52" s="32" t="s">
        <v>0</v>
      </c>
      <c r="N52" s="33">
        <v>7.15</v>
      </c>
      <c r="Q52"/>
    </row>
    <row r="53" spans="2:17" x14ac:dyDescent="0.25">
      <c r="B53" s="29" t="s">
        <v>119</v>
      </c>
      <c r="C53" s="6" t="s">
        <v>133</v>
      </c>
      <c r="D53" s="30"/>
      <c r="E53" s="6" t="s">
        <v>129</v>
      </c>
      <c r="F53" s="6" t="s">
        <v>130</v>
      </c>
      <c r="G53" s="31" t="s">
        <v>245</v>
      </c>
      <c r="H53" s="31" t="s">
        <v>228</v>
      </c>
      <c r="I53" s="10" t="s">
        <v>132</v>
      </c>
      <c r="J53" s="32">
        <v>1072479452</v>
      </c>
      <c r="K53" s="32">
        <v>1000582650</v>
      </c>
      <c r="L53" s="32">
        <v>1002133355.15</v>
      </c>
      <c r="M53" s="32" t="s">
        <v>0</v>
      </c>
      <c r="N53" s="33">
        <v>7.15</v>
      </c>
      <c r="Q53"/>
    </row>
    <row r="54" spans="2:17" x14ac:dyDescent="0.25">
      <c r="B54" s="29" t="s">
        <v>119</v>
      </c>
      <c r="C54" s="6" t="s">
        <v>133</v>
      </c>
      <c r="D54" s="30"/>
      <c r="E54" s="6" t="s">
        <v>129</v>
      </c>
      <c r="F54" s="6" t="s">
        <v>130</v>
      </c>
      <c r="G54" s="31" t="s">
        <v>471</v>
      </c>
      <c r="H54" s="31" t="s">
        <v>673</v>
      </c>
      <c r="I54" s="10" t="s">
        <v>132</v>
      </c>
      <c r="J54" s="32">
        <v>1107935616</v>
      </c>
      <c r="K54" s="32">
        <v>1000192490</v>
      </c>
      <c r="L54" s="32">
        <v>1010446466.9</v>
      </c>
      <c r="M54" s="32" t="s">
        <v>0</v>
      </c>
      <c r="N54" s="33">
        <v>7.15</v>
      </c>
      <c r="Q54"/>
    </row>
    <row r="55" spans="2:17" x14ac:dyDescent="0.25">
      <c r="B55" s="29" t="s">
        <v>119</v>
      </c>
      <c r="C55" s="6" t="s">
        <v>133</v>
      </c>
      <c r="D55" s="30"/>
      <c r="E55" s="6" t="s">
        <v>129</v>
      </c>
      <c r="F55" s="6" t="s">
        <v>130</v>
      </c>
      <c r="G55" s="31" t="s">
        <v>472</v>
      </c>
      <c r="H55" s="31" t="s">
        <v>673</v>
      </c>
      <c r="I55" s="10" t="s">
        <v>132</v>
      </c>
      <c r="J55" s="32">
        <v>1107935616</v>
      </c>
      <c r="K55" s="32">
        <v>1000192490</v>
      </c>
      <c r="L55" s="32">
        <v>1010446466.9</v>
      </c>
      <c r="M55" s="32" t="s">
        <v>0</v>
      </c>
      <c r="N55" s="33">
        <v>7.15</v>
      </c>
      <c r="Q55"/>
    </row>
    <row r="56" spans="2:17" x14ac:dyDescent="0.25">
      <c r="B56" s="29" t="s">
        <v>119</v>
      </c>
      <c r="C56" s="6" t="s">
        <v>133</v>
      </c>
      <c r="D56" s="30"/>
      <c r="E56" s="6" t="s">
        <v>129</v>
      </c>
      <c r="F56" s="6" t="s">
        <v>130</v>
      </c>
      <c r="G56" s="31" t="s">
        <v>473</v>
      </c>
      <c r="H56" s="31" t="s">
        <v>673</v>
      </c>
      <c r="I56" s="10" t="s">
        <v>132</v>
      </c>
      <c r="J56" s="32">
        <v>1107935616</v>
      </c>
      <c r="K56" s="32">
        <v>1000192490</v>
      </c>
      <c r="L56" s="32">
        <v>1010446466.9</v>
      </c>
      <c r="M56" s="32" t="s">
        <v>0</v>
      </c>
      <c r="N56" s="33">
        <v>7.15</v>
      </c>
      <c r="Q56"/>
    </row>
    <row r="57" spans="2:17" x14ac:dyDescent="0.25">
      <c r="B57" s="29" t="s">
        <v>119</v>
      </c>
      <c r="C57" s="6" t="s">
        <v>133</v>
      </c>
      <c r="D57" s="30"/>
      <c r="E57" s="6" t="s">
        <v>129</v>
      </c>
      <c r="F57" s="6" t="s">
        <v>130</v>
      </c>
      <c r="G57" s="31" t="s">
        <v>474</v>
      </c>
      <c r="H57" s="31" t="s">
        <v>673</v>
      </c>
      <c r="I57" s="10" t="s">
        <v>132</v>
      </c>
      <c r="J57" s="32">
        <v>1107935616</v>
      </c>
      <c r="K57" s="32">
        <v>1000192490</v>
      </c>
      <c r="L57" s="32">
        <v>1010446466.9</v>
      </c>
      <c r="M57" s="32" t="s">
        <v>0</v>
      </c>
      <c r="N57" s="33">
        <v>7.15</v>
      </c>
      <c r="Q57"/>
    </row>
    <row r="58" spans="2:17" x14ac:dyDescent="0.25">
      <c r="B58" s="29" t="s">
        <v>119</v>
      </c>
      <c r="C58" s="6" t="s">
        <v>133</v>
      </c>
      <c r="D58" s="30"/>
      <c r="E58" s="6" t="s">
        <v>129</v>
      </c>
      <c r="F58" s="6" t="s">
        <v>130</v>
      </c>
      <c r="G58" s="31" t="s">
        <v>475</v>
      </c>
      <c r="H58" s="31" t="s">
        <v>673</v>
      </c>
      <c r="I58" s="10" t="s">
        <v>132</v>
      </c>
      <c r="J58" s="32">
        <v>1107935616</v>
      </c>
      <c r="K58" s="32">
        <v>1000192490</v>
      </c>
      <c r="L58" s="32">
        <v>1010446466.9</v>
      </c>
      <c r="M58" s="32" t="s">
        <v>0</v>
      </c>
      <c r="N58" s="33">
        <v>7.15</v>
      </c>
      <c r="Q58"/>
    </row>
    <row r="59" spans="2:17" x14ac:dyDescent="0.25">
      <c r="B59" s="29" t="s">
        <v>119</v>
      </c>
      <c r="C59" s="6" t="s">
        <v>133</v>
      </c>
      <c r="D59" s="30"/>
      <c r="E59" s="6" t="s">
        <v>129</v>
      </c>
      <c r="F59" s="6" t="s">
        <v>130</v>
      </c>
      <c r="G59" s="31" t="s">
        <v>476</v>
      </c>
      <c r="H59" s="31" t="s">
        <v>673</v>
      </c>
      <c r="I59" s="10" t="s">
        <v>132</v>
      </c>
      <c r="J59" s="32">
        <v>1107935616</v>
      </c>
      <c r="K59" s="32">
        <v>1000192490</v>
      </c>
      <c r="L59" s="32">
        <v>1010446466.9</v>
      </c>
      <c r="M59" s="32" t="s">
        <v>0</v>
      </c>
      <c r="N59" s="33">
        <v>7.15</v>
      </c>
      <c r="Q59"/>
    </row>
    <row r="60" spans="2:17" x14ac:dyDescent="0.25">
      <c r="B60" s="29" t="s">
        <v>119</v>
      </c>
      <c r="C60" s="6" t="s">
        <v>133</v>
      </c>
      <c r="D60" s="30"/>
      <c r="E60" s="6" t="s">
        <v>129</v>
      </c>
      <c r="F60" s="6" t="s">
        <v>130</v>
      </c>
      <c r="G60" s="31" t="s">
        <v>477</v>
      </c>
      <c r="H60" s="31" t="s">
        <v>673</v>
      </c>
      <c r="I60" s="10" t="s">
        <v>132</v>
      </c>
      <c r="J60" s="32">
        <v>1107935616</v>
      </c>
      <c r="K60" s="32">
        <v>1000192490</v>
      </c>
      <c r="L60" s="32">
        <v>1010446466.9</v>
      </c>
      <c r="M60" s="32" t="s">
        <v>0</v>
      </c>
      <c r="N60" s="33">
        <v>7.15</v>
      </c>
      <c r="Q60"/>
    </row>
    <row r="61" spans="2:17" x14ac:dyDescent="0.25">
      <c r="B61" s="29" t="s">
        <v>119</v>
      </c>
      <c r="C61" s="6" t="s">
        <v>133</v>
      </c>
      <c r="D61" s="30"/>
      <c r="E61" s="6" t="s">
        <v>129</v>
      </c>
      <c r="F61" s="6" t="s">
        <v>130</v>
      </c>
      <c r="G61" s="31" t="s">
        <v>478</v>
      </c>
      <c r="H61" s="31" t="s">
        <v>673</v>
      </c>
      <c r="I61" s="10" t="s">
        <v>132</v>
      </c>
      <c r="J61" s="32">
        <v>1107935616</v>
      </c>
      <c r="K61" s="32">
        <v>1000192490</v>
      </c>
      <c r="L61" s="32">
        <v>1010446466.9</v>
      </c>
      <c r="M61" s="32" t="s">
        <v>0</v>
      </c>
      <c r="N61" s="33">
        <v>7.15</v>
      </c>
      <c r="Q61"/>
    </row>
    <row r="62" spans="2:17" x14ac:dyDescent="0.25">
      <c r="B62" s="29" t="s">
        <v>119</v>
      </c>
      <c r="C62" s="6" t="s">
        <v>133</v>
      </c>
      <c r="D62" s="30"/>
      <c r="E62" s="6" t="s">
        <v>129</v>
      </c>
      <c r="F62" s="6" t="s">
        <v>130</v>
      </c>
      <c r="G62" s="31" t="s">
        <v>479</v>
      </c>
      <c r="H62" s="31" t="s">
        <v>673</v>
      </c>
      <c r="I62" s="10" t="s">
        <v>132</v>
      </c>
      <c r="J62" s="32">
        <v>1107935616</v>
      </c>
      <c r="K62" s="32">
        <v>1000192490</v>
      </c>
      <c r="L62" s="32">
        <v>1010446466.9</v>
      </c>
      <c r="M62" s="32" t="s">
        <v>0</v>
      </c>
      <c r="N62" s="33">
        <v>7.15</v>
      </c>
      <c r="Q62"/>
    </row>
    <row r="63" spans="2:17" x14ac:dyDescent="0.25">
      <c r="B63" s="29" t="s">
        <v>119</v>
      </c>
      <c r="C63" s="6" t="s">
        <v>133</v>
      </c>
      <c r="D63" s="30"/>
      <c r="E63" s="6" t="s">
        <v>129</v>
      </c>
      <c r="F63" s="6" t="s">
        <v>130</v>
      </c>
      <c r="G63" s="31" t="s">
        <v>480</v>
      </c>
      <c r="H63" s="31" t="s">
        <v>673</v>
      </c>
      <c r="I63" s="10" t="s">
        <v>132</v>
      </c>
      <c r="J63" s="32">
        <v>1107935616</v>
      </c>
      <c r="K63" s="32">
        <v>1000192490</v>
      </c>
      <c r="L63" s="32">
        <v>1010446466.9</v>
      </c>
      <c r="M63" s="32" t="s">
        <v>0</v>
      </c>
      <c r="N63" s="33">
        <v>7.15</v>
      </c>
      <c r="Q63"/>
    </row>
    <row r="64" spans="2:17" x14ac:dyDescent="0.25">
      <c r="B64" s="29" t="s">
        <v>119</v>
      </c>
      <c r="C64" s="6" t="s">
        <v>133</v>
      </c>
      <c r="D64" s="30"/>
      <c r="E64" s="6" t="s">
        <v>129</v>
      </c>
      <c r="F64" s="6" t="s">
        <v>130</v>
      </c>
      <c r="G64" s="31" t="s">
        <v>481</v>
      </c>
      <c r="H64" s="31" t="s">
        <v>674</v>
      </c>
      <c r="I64" s="10" t="s">
        <v>132</v>
      </c>
      <c r="J64" s="32">
        <v>160548493</v>
      </c>
      <c r="K64" s="32">
        <v>153049314</v>
      </c>
      <c r="L64" s="32">
        <v>153975236.15000001</v>
      </c>
      <c r="M64" s="32" t="s">
        <v>0</v>
      </c>
      <c r="N64" s="33">
        <v>7</v>
      </c>
      <c r="Q64"/>
    </row>
    <row r="65" spans="2:17" x14ac:dyDescent="0.25">
      <c r="B65" s="29" t="s">
        <v>119</v>
      </c>
      <c r="C65" s="6" t="s">
        <v>133</v>
      </c>
      <c r="D65" s="30"/>
      <c r="E65" s="6" t="s">
        <v>129</v>
      </c>
      <c r="F65" s="6" t="s">
        <v>130</v>
      </c>
      <c r="G65" s="31" t="s">
        <v>482</v>
      </c>
      <c r="H65" s="31" t="s">
        <v>674</v>
      </c>
      <c r="I65" s="10" t="s">
        <v>132</v>
      </c>
      <c r="J65" s="32">
        <v>160548493</v>
      </c>
      <c r="K65" s="32">
        <v>153049314</v>
      </c>
      <c r="L65" s="32">
        <v>153975236.15000001</v>
      </c>
      <c r="M65" s="32" t="s">
        <v>0</v>
      </c>
      <c r="N65" s="33">
        <v>7</v>
      </c>
      <c r="Q65"/>
    </row>
    <row r="66" spans="2:17" x14ac:dyDescent="0.25">
      <c r="B66" s="29" t="s">
        <v>119</v>
      </c>
      <c r="C66" s="6" t="s">
        <v>133</v>
      </c>
      <c r="D66" s="30"/>
      <c r="E66" s="6" t="s">
        <v>129</v>
      </c>
      <c r="F66" s="6" t="s">
        <v>130</v>
      </c>
      <c r="G66" s="31" t="s">
        <v>483</v>
      </c>
      <c r="H66" s="31" t="s">
        <v>674</v>
      </c>
      <c r="I66" s="10" t="s">
        <v>132</v>
      </c>
      <c r="J66" s="32">
        <v>160548493</v>
      </c>
      <c r="K66" s="32">
        <v>153049314</v>
      </c>
      <c r="L66" s="32">
        <v>153975236.15000001</v>
      </c>
      <c r="M66" s="32" t="s">
        <v>0</v>
      </c>
      <c r="N66" s="33">
        <v>7</v>
      </c>
      <c r="Q66"/>
    </row>
    <row r="67" spans="2:17" x14ac:dyDescent="0.25">
      <c r="B67" s="29" t="s">
        <v>119</v>
      </c>
      <c r="C67" s="6" t="s">
        <v>133</v>
      </c>
      <c r="D67" s="30"/>
      <c r="E67" s="6" t="s">
        <v>129</v>
      </c>
      <c r="F67" s="6" t="s">
        <v>130</v>
      </c>
      <c r="G67" s="31" t="s">
        <v>484</v>
      </c>
      <c r="H67" s="31" t="s">
        <v>674</v>
      </c>
      <c r="I67" s="10" t="s">
        <v>132</v>
      </c>
      <c r="J67" s="32">
        <v>160548493</v>
      </c>
      <c r="K67" s="32">
        <v>153049314</v>
      </c>
      <c r="L67" s="32">
        <v>153975236.15000001</v>
      </c>
      <c r="M67" s="32" t="s">
        <v>0</v>
      </c>
      <c r="N67" s="33">
        <v>7</v>
      </c>
      <c r="Q67"/>
    </row>
    <row r="68" spans="2:17" x14ac:dyDescent="0.25">
      <c r="B68" s="29" t="s">
        <v>119</v>
      </c>
      <c r="C68" s="6" t="s">
        <v>133</v>
      </c>
      <c r="D68" s="30"/>
      <c r="E68" s="6" t="s">
        <v>129</v>
      </c>
      <c r="F68" s="6" t="s">
        <v>130</v>
      </c>
      <c r="G68" s="31" t="s">
        <v>484</v>
      </c>
      <c r="H68" s="31" t="s">
        <v>674</v>
      </c>
      <c r="I68" s="10" t="s">
        <v>132</v>
      </c>
      <c r="J68" s="32">
        <v>160548493</v>
      </c>
      <c r="K68" s="32">
        <v>153049314</v>
      </c>
      <c r="L68" s="32">
        <v>153975236.15000001</v>
      </c>
      <c r="M68" s="32" t="s">
        <v>0</v>
      </c>
      <c r="N68" s="33">
        <v>7</v>
      </c>
      <c r="Q68"/>
    </row>
    <row r="69" spans="2:17" x14ac:dyDescent="0.25">
      <c r="B69" s="29" t="s">
        <v>119</v>
      </c>
      <c r="C69" s="6" t="s">
        <v>133</v>
      </c>
      <c r="D69" s="30"/>
      <c r="E69" s="6" t="s">
        <v>129</v>
      </c>
      <c r="F69" s="6" t="s">
        <v>130</v>
      </c>
      <c r="G69" s="31" t="s">
        <v>485</v>
      </c>
      <c r="H69" s="31" t="s">
        <v>674</v>
      </c>
      <c r="I69" s="10" t="s">
        <v>132</v>
      </c>
      <c r="J69" s="32">
        <v>160548493</v>
      </c>
      <c r="K69" s="32">
        <v>153049314</v>
      </c>
      <c r="L69" s="32">
        <v>153975236.15000001</v>
      </c>
      <c r="M69" s="32" t="s">
        <v>0</v>
      </c>
      <c r="N69" s="33">
        <v>7</v>
      </c>
      <c r="Q69"/>
    </row>
    <row r="70" spans="2:17" x14ac:dyDescent="0.25">
      <c r="B70" s="29" t="s">
        <v>119</v>
      </c>
      <c r="C70" s="6" t="s">
        <v>133</v>
      </c>
      <c r="D70" s="30"/>
      <c r="E70" s="6" t="s">
        <v>129</v>
      </c>
      <c r="F70" s="6" t="s">
        <v>130</v>
      </c>
      <c r="G70" s="31" t="s">
        <v>486</v>
      </c>
      <c r="H70" s="31" t="s">
        <v>674</v>
      </c>
      <c r="I70" s="10" t="s">
        <v>132</v>
      </c>
      <c r="J70" s="32">
        <v>160548493</v>
      </c>
      <c r="K70" s="32">
        <v>153049314</v>
      </c>
      <c r="L70" s="32">
        <v>153975236.15000001</v>
      </c>
      <c r="M70" s="32" t="s">
        <v>0</v>
      </c>
      <c r="N70" s="33">
        <v>7</v>
      </c>
      <c r="Q70"/>
    </row>
    <row r="71" spans="2:17" x14ac:dyDescent="0.25">
      <c r="B71" s="29" t="s">
        <v>119</v>
      </c>
      <c r="C71" s="6" t="s">
        <v>133</v>
      </c>
      <c r="D71" s="30"/>
      <c r="E71" s="6" t="s">
        <v>129</v>
      </c>
      <c r="F71" s="6" t="s">
        <v>130</v>
      </c>
      <c r="G71" s="31" t="s">
        <v>487</v>
      </c>
      <c r="H71" s="31" t="s">
        <v>674</v>
      </c>
      <c r="I71" s="10" t="s">
        <v>132</v>
      </c>
      <c r="J71" s="32">
        <v>160548493</v>
      </c>
      <c r="K71" s="32">
        <v>153049314</v>
      </c>
      <c r="L71" s="32">
        <v>153975236.15000001</v>
      </c>
      <c r="M71" s="32" t="s">
        <v>0</v>
      </c>
      <c r="N71" s="33">
        <v>7</v>
      </c>
      <c r="Q71"/>
    </row>
    <row r="72" spans="2:17" x14ac:dyDescent="0.25">
      <c r="B72" s="29" t="s">
        <v>119</v>
      </c>
      <c r="C72" s="6" t="s">
        <v>133</v>
      </c>
      <c r="D72" s="30"/>
      <c r="E72" s="6" t="s">
        <v>129</v>
      </c>
      <c r="F72" s="6" t="s">
        <v>130</v>
      </c>
      <c r="G72" s="31" t="s">
        <v>488</v>
      </c>
      <c r="H72" s="31" t="s">
        <v>674</v>
      </c>
      <c r="I72" s="10" t="s">
        <v>132</v>
      </c>
      <c r="J72" s="32">
        <v>160548493</v>
      </c>
      <c r="K72" s="32">
        <v>153049314</v>
      </c>
      <c r="L72" s="32">
        <v>153975236.15000001</v>
      </c>
      <c r="M72" s="32" t="s">
        <v>0</v>
      </c>
      <c r="N72" s="33">
        <v>7</v>
      </c>
      <c r="Q72"/>
    </row>
    <row r="73" spans="2:17" x14ac:dyDescent="0.25">
      <c r="B73" s="29" t="s">
        <v>119</v>
      </c>
      <c r="C73" s="6" t="s">
        <v>133</v>
      </c>
      <c r="D73" s="30"/>
      <c r="E73" s="6" t="s">
        <v>129</v>
      </c>
      <c r="F73" s="6" t="s">
        <v>130</v>
      </c>
      <c r="G73" s="31" t="s">
        <v>488</v>
      </c>
      <c r="H73" s="31" t="s">
        <v>674</v>
      </c>
      <c r="I73" s="10" t="s">
        <v>132</v>
      </c>
      <c r="J73" s="32">
        <v>160548493</v>
      </c>
      <c r="K73" s="32">
        <v>153049314</v>
      </c>
      <c r="L73" s="32">
        <v>153975236.15000001</v>
      </c>
      <c r="M73" s="32" t="s">
        <v>0</v>
      </c>
      <c r="N73" s="33">
        <v>7</v>
      </c>
      <c r="Q73"/>
    </row>
    <row r="74" spans="2:17" x14ac:dyDescent="0.25">
      <c r="B74" s="29" t="s">
        <v>119</v>
      </c>
      <c r="C74" s="6" t="s">
        <v>133</v>
      </c>
      <c r="D74" s="30"/>
      <c r="E74" s="6" t="s">
        <v>129</v>
      </c>
      <c r="F74" s="6" t="s">
        <v>130</v>
      </c>
      <c r="G74" s="31" t="s">
        <v>489</v>
      </c>
      <c r="H74" s="31" t="s">
        <v>674</v>
      </c>
      <c r="I74" s="10" t="s">
        <v>132</v>
      </c>
      <c r="J74" s="32">
        <v>160548493</v>
      </c>
      <c r="K74" s="32">
        <v>153049314</v>
      </c>
      <c r="L74" s="32">
        <v>153975236.15000001</v>
      </c>
      <c r="M74" s="32" t="s">
        <v>0</v>
      </c>
      <c r="N74" s="33">
        <v>7</v>
      </c>
      <c r="Q74"/>
    </row>
    <row r="75" spans="2:17" x14ac:dyDescent="0.25">
      <c r="B75" s="29" t="s">
        <v>119</v>
      </c>
      <c r="C75" s="6" t="s">
        <v>133</v>
      </c>
      <c r="D75" s="30"/>
      <c r="E75" s="6" t="s">
        <v>129</v>
      </c>
      <c r="F75" s="6" t="s">
        <v>130</v>
      </c>
      <c r="G75" s="31" t="s">
        <v>490</v>
      </c>
      <c r="H75" s="31" t="s">
        <v>674</v>
      </c>
      <c r="I75" s="10" t="s">
        <v>132</v>
      </c>
      <c r="J75" s="32">
        <v>160548493</v>
      </c>
      <c r="K75" s="32">
        <v>153049314</v>
      </c>
      <c r="L75" s="32">
        <v>153975236.15000001</v>
      </c>
      <c r="M75" s="32" t="s">
        <v>0</v>
      </c>
      <c r="N75" s="33">
        <v>7</v>
      </c>
      <c r="Q75"/>
    </row>
    <row r="76" spans="2:17" x14ac:dyDescent="0.25">
      <c r="B76" s="29" t="s">
        <v>119</v>
      </c>
      <c r="C76" s="6" t="s">
        <v>133</v>
      </c>
      <c r="D76" s="30"/>
      <c r="E76" s="6" t="s">
        <v>129</v>
      </c>
      <c r="F76" s="6" t="s">
        <v>130</v>
      </c>
      <c r="G76" s="31" t="s">
        <v>491</v>
      </c>
      <c r="H76" s="31" t="s">
        <v>674</v>
      </c>
      <c r="I76" s="10" t="s">
        <v>132</v>
      </c>
      <c r="J76" s="32">
        <v>160548493</v>
      </c>
      <c r="K76" s="32">
        <v>153049314</v>
      </c>
      <c r="L76" s="32">
        <v>153975236.15000001</v>
      </c>
      <c r="M76" s="32" t="s">
        <v>0</v>
      </c>
      <c r="N76" s="33">
        <v>7</v>
      </c>
      <c r="Q76"/>
    </row>
    <row r="77" spans="2:17" x14ac:dyDescent="0.25">
      <c r="B77" s="29" t="s">
        <v>119</v>
      </c>
      <c r="C77" s="6" t="s">
        <v>133</v>
      </c>
      <c r="D77" s="30"/>
      <c r="E77" s="6" t="s">
        <v>129</v>
      </c>
      <c r="F77" s="6" t="s">
        <v>130</v>
      </c>
      <c r="G77" s="31" t="s">
        <v>492</v>
      </c>
      <c r="H77" s="31" t="s">
        <v>674</v>
      </c>
      <c r="I77" s="10" t="s">
        <v>132</v>
      </c>
      <c r="J77" s="32">
        <v>160548493</v>
      </c>
      <c r="K77" s="32">
        <v>153049314</v>
      </c>
      <c r="L77" s="32">
        <v>153975236.15000001</v>
      </c>
      <c r="M77" s="32" t="s">
        <v>0</v>
      </c>
      <c r="N77" s="33">
        <v>7</v>
      </c>
      <c r="Q77"/>
    </row>
    <row r="78" spans="2:17" x14ac:dyDescent="0.25">
      <c r="B78" s="29" t="s">
        <v>119</v>
      </c>
      <c r="C78" s="6" t="s">
        <v>133</v>
      </c>
      <c r="D78" s="30"/>
      <c r="E78" s="6" t="s">
        <v>129</v>
      </c>
      <c r="F78" s="6" t="s">
        <v>130</v>
      </c>
      <c r="G78" s="31" t="s">
        <v>492</v>
      </c>
      <c r="H78" s="31" t="s">
        <v>674</v>
      </c>
      <c r="I78" s="10" t="s">
        <v>132</v>
      </c>
      <c r="J78" s="32">
        <v>160548493</v>
      </c>
      <c r="K78" s="32">
        <v>153049314</v>
      </c>
      <c r="L78" s="32">
        <v>153975236.15000001</v>
      </c>
      <c r="M78" s="32" t="s">
        <v>0</v>
      </c>
      <c r="N78" s="33">
        <v>7</v>
      </c>
      <c r="Q78"/>
    </row>
    <row r="79" spans="2:17" x14ac:dyDescent="0.25">
      <c r="B79" s="29" t="s">
        <v>119</v>
      </c>
      <c r="C79" s="6" t="s">
        <v>133</v>
      </c>
      <c r="D79" s="30"/>
      <c r="E79" s="6" t="s">
        <v>129</v>
      </c>
      <c r="F79" s="6" t="s">
        <v>130</v>
      </c>
      <c r="G79" s="31" t="s">
        <v>493</v>
      </c>
      <c r="H79" s="31" t="s">
        <v>674</v>
      </c>
      <c r="I79" s="10" t="s">
        <v>132</v>
      </c>
      <c r="J79" s="32">
        <v>160548493</v>
      </c>
      <c r="K79" s="32">
        <v>153049314</v>
      </c>
      <c r="L79" s="32">
        <v>153975236.15000001</v>
      </c>
      <c r="M79" s="32" t="s">
        <v>0</v>
      </c>
      <c r="N79" s="33">
        <v>7</v>
      </c>
      <c r="Q79"/>
    </row>
    <row r="80" spans="2:17" x14ac:dyDescent="0.25">
      <c r="B80" s="29" t="s">
        <v>119</v>
      </c>
      <c r="C80" s="6" t="s">
        <v>133</v>
      </c>
      <c r="D80" s="30"/>
      <c r="E80" s="6" t="s">
        <v>129</v>
      </c>
      <c r="F80" s="6" t="s">
        <v>130</v>
      </c>
      <c r="G80" s="31" t="s">
        <v>494</v>
      </c>
      <c r="H80" s="31" t="s">
        <v>674</v>
      </c>
      <c r="I80" s="10" t="s">
        <v>132</v>
      </c>
      <c r="J80" s="32">
        <v>160548493</v>
      </c>
      <c r="K80" s="32">
        <v>153049314</v>
      </c>
      <c r="L80" s="32">
        <v>153975236.15000001</v>
      </c>
      <c r="M80" s="32" t="s">
        <v>0</v>
      </c>
      <c r="N80" s="33">
        <v>7</v>
      </c>
      <c r="Q80"/>
    </row>
    <row r="81" spans="2:17" x14ac:dyDescent="0.25">
      <c r="B81" s="29" t="s">
        <v>119</v>
      </c>
      <c r="C81" s="6" t="s">
        <v>133</v>
      </c>
      <c r="D81" s="30"/>
      <c r="E81" s="6" t="s">
        <v>129</v>
      </c>
      <c r="F81" s="6" t="s">
        <v>130</v>
      </c>
      <c r="G81" s="31" t="s">
        <v>495</v>
      </c>
      <c r="H81" s="31" t="s">
        <v>674</v>
      </c>
      <c r="I81" s="10" t="s">
        <v>132</v>
      </c>
      <c r="J81" s="32">
        <v>160548493</v>
      </c>
      <c r="K81" s="32">
        <v>153049314</v>
      </c>
      <c r="L81" s="32">
        <v>153975236.15000001</v>
      </c>
      <c r="M81" s="32" t="s">
        <v>0</v>
      </c>
      <c r="N81" s="33">
        <v>7</v>
      </c>
      <c r="Q81"/>
    </row>
    <row r="82" spans="2:17" x14ac:dyDescent="0.25">
      <c r="B82" s="29" t="s">
        <v>119</v>
      </c>
      <c r="C82" s="6" t="s">
        <v>133</v>
      </c>
      <c r="D82" s="30"/>
      <c r="E82" s="6" t="s">
        <v>129</v>
      </c>
      <c r="F82" s="6" t="s">
        <v>130</v>
      </c>
      <c r="G82" s="31" t="s">
        <v>496</v>
      </c>
      <c r="H82" s="31" t="s">
        <v>674</v>
      </c>
      <c r="I82" s="10" t="s">
        <v>132</v>
      </c>
      <c r="J82" s="32">
        <v>160548493</v>
      </c>
      <c r="K82" s="32">
        <v>153049314</v>
      </c>
      <c r="L82" s="32">
        <v>153975236.15000001</v>
      </c>
      <c r="M82" s="32" t="s">
        <v>0</v>
      </c>
      <c r="N82" s="33">
        <v>7</v>
      </c>
      <c r="Q82"/>
    </row>
    <row r="83" spans="2:17" x14ac:dyDescent="0.25">
      <c r="B83" s="29" t="s">
        <v>119</v>
      </c>
      <c r="C83" s="6" t="s">
        <v>133</v>
      </c>
      <c r="D83" s="30"/>
      <c r="E83" s="6" t="s">
        <v>129</v>
      </c>
      <c r="F83" s="6" t="s">
        <v>130</v>
      </c>
      <c r="G83" s="31" t="s">
        <v>496</v>
      </c>
      <c r="H83" s="31" t="s">
        <v>674</v>
      </c>
      <c r="I83" s="10" t="s">
        <v>132</v>
      </c>
      <c r="J83" s="32">
        <v>160548493</v>
      </c>
      <c r="K83" s="32">
        <v>153049314</v>
      </c>
      <c r="L83" s="32">
        <v>153975236.15000001</v>
      </c>
      <c r="M83" s="32" t="s">
        <v>0</v>
      </c>
      <c r="N83" s="33">
        <v>7</v>
      </c>
      <c r="Q83"/>
    </row>
    <row r="84" spans="2:17" x14ac:dyDescent="0.25">
      <c r="B84" s="29" t="s">
        <v>119</v>
      </c>
      <c r="C84" s="6" t="s">
        <v>133</v>
      </c>
      <c r="D84" s="30"/>
      <c r="E84" s="6" t="s">
        <v>129</v>
      </c>
      <c r="F84" s="6" t="s">
        <v>130</v>
      </c>
      <c r="G84" s="31" t="s">
        <v>497</v>
      </c>
      <c r="H84" s="31" t="s">
        <v>674</v>
      </c>
      <c r="I84" s="10" t="s">
        <v>132</v>
      </c>
      <c r="J84" s="32">
        <v>160548493</v>
      </c>
      <c r="K84" s="32">
        <v>153049314</v>
      </c>
      <c r="L84" s="32">
        <v>153975236.15000001</v>
      </c>
      <c r="M84" s="32" t="s">
        <v>0</v>
      </c>
      <c r="N84" s="33">
        <v>7</v>
      </c>
      <c r="Q84"/>
    </row>
    <row r="85" spans="2:17" x14ac:dyDescent="0.25">
      <c r="B85" s="29" t="s">
        <v>119</v>
      </c>
      <c r="C85" s="6" t="s">
        <v>133</v>
      </c>
      <c r="D85" s="30"/>
      <c r="E85" s="6" t="s">
        <v>129</v>
      </c>
      <c r="F85" s="6" t="s">
        <v>130</v>
      </c>
      <c r="G85" s="31" t="s">
        <v>498</v>
      </c>
      <c r="H85" s="31" t="s">
        <v>674</v>
      </c>
      <c r="I85" s="10" t="s">
        <v>132</v>
      </c>
      <c r="J85" s="32">
        <v>160548493</v>
      </c>
      <c r="K85" s="32">
        <v>153049314</v>
      </c>
      <c r="L85" s="32">
        <v>153975236.15000001</v>
      </c>
      <c r="M85" s="32" t="s">
        <v>0</v>
      </c>
      <c r="N85" s="33">
        <v>7</v>
      </c>
      <c r="Q85"/>
    </row>
    <row r="86" spans="2:17" x14ac:dyDescent="0.25">
      <c r="B86" s="29" t="s">
        <v>119</v>
      </c>
      <c r="C86" s="6" t="s">
        <v>468</v>
      </c>
      <c r="D86" s="30" t="s">
        <v>697</v>
      </c>
      <c r="E86" s="6" t="s">
        <v>129</v>
      </c>
      <c r="F86" s="6" t="s">
        <v>130</v>
      </c>
      <c r="G86" s="31" t="s">
        <v>499</v>
      </c>
      <c r="H86" s="31" t="s">
        <v>675</v>
      </c>
      <c r="I86" s="10" t="s">
        <v>132</v>
      </c>
      <c r="J86" s="32">
        <v>1120279452</v>
      </c>
      <c r="K86" s="32">
        <v>1000217565</v>
      </c>
      <c r="L86" s="32">
        <v>1013802066.92</v>
      </c>
      <c r="M86" s="32" t="s">
        <v>0</v>
      </c>
      <c r="N86" s="33">
        <v>8.1</v>
      </c>
      <c r="Q86"/>
    </row>
    <row r="87" spans="2:17" x14ac:dyDescent="0.25">
      <c r="B87" s="29" t="s">
        <v>119</v>
      </c>
      <c r="C87" s="6" t="s">
        <v>468</v>
      </c>
      <c r="D87" s="30" t="s">
        <v>697</v>
      </c>
      <c r="E87" s="6" t="s">
        <v>129</v>
      </c>
      <c r="F87" s="6" t="s">
        <v>130</v>
      </c>
      <c r="G87" s="31" t="s">
        <v>500</v>
      </c>
      <c r="H87" s="31" t="s">
        <v>675</v>
      </c>
      <c r="I87" s="10" t="s">
        <v>132</v>
      </c>
      <c r="J87" s="32">
        <v>1120279452</v>
      </c>
      <c r="K87" s="32">
        <v>1000217565</v>
      </c>
      <c r="L87" s="32">
        <v>1013802066.92</v>
      </c>
      <c r="M87" s="32" t="s">
        <v>0</v>
      </c>
      <c r="N87" s="33">
        <v>8.1</v>
      </c>
      <c r="Q87"/>
    </row>
    <row r="88" spans="2:17" x14ac:dyDescent="0.25">
      <c r="B88" s="29" t="s">
        <v>119</v>
      </c>
      <c r="C88" s="6" t="s">
        <v>468</v>
      </c>
      <c r="D88" s="30" t="s">
        <v>697</v>
      </c>
      <c r="E88" s="6" t="s">
        <v>129</v>
      </c>
      <c r="F88" s="6" t="s">
        <v>130</v>
      </c>
      <c r="G88" s="31" t="s">
        <v>501</v>
      </c>
      <c r="H88" s="31" t="s">
        <v>675</v>
      </c>
      <c r="I88" s="10" t="s">
        <v>132</v>
      </c>
      <c r="J88" s="32">
        <v>1120279452</v>
      </c>
      <c r="K88" s="32">
        <v>1000217565</v>
      </c>
      <c r="L88" s="32">
        <v>1013802066.92</v>
      </c>
      <c r="M88" s="32" t="s">
        <v>0</v>
      </c>
      <c r="N88" s="33">
        <v>8.1</v>
      </c>
      <c r="Q88"/>
    </row>
    <row r="89" spans="2:17" x14ac:dyDescent="0.25">
      <c r="B89" s="29" t="s">
        <v>119</v>
      </c>
      <c r="C89" s="6" t="s">
        <v>468</v>
      </c>
      <c r="D89" s="30" t="s">
        <v>697</v>
      </c>
      <c r="E89" s="6" t="s">
        <v>129</v>
      </c>
      <c r="F89" s="6" t="s">
        <v>130</v>
      </c>
      <c r="G89" s="31" t="s">
        <v>502</v>
      </c>
      <c r="H89" s="31" t="s">
        <v>675</v>
      </c>
      <c r="I89" s="10" t="s">
        <v>132</v>
      </c>
      <c r="J89" s="32">
        <v>1120279452</v>
      </c>
      <c r="K89" s="32">
        <v>1000217565</v>
      </c>
      <c r="L89" s="32">
        <v>1013802066.92</v>
      </c>
      <c r="M89" s="32" t="s">
        <v>0</v>
      </c>
      <c r="N89" s="33">
        <v>8.1</v>
      </c>
      <c r="Q89"/>
    </row>
    <row r="90" spans="2:17" x14ac:dyDescent="0.25">
      <c r="B90" s="29" t="s">
        <v>119</v>
      </c>
      <c r="C90" s="6" t="s">
        <v>468</v>
      </c>
      <c r="D90" s="30" t="s">
        <v>697</v>
      </c>
      <c r="E90" s="6" t="s">
        <v>129</v>
      </c>
      <c r="F90" s="6" t="s">
        <v>130</v>
      </c>
      <c r="G90" s="31" t="s">
        <v>503</v>
      </c>
      <c r="H90" s="31" t="s">
        <v>675</v>
      </c>
      <c r="I90" s="10" t="s">
        <v>132</v>
      </c>
      <c r="J90" s="32">
        <v>1120279452</v>
      </c>
      <c r="K90" s="32">
        <v>1000217565</v>
      </c>
      <c r="L90" s="32">
        <v>1013802066.92</v>
      </c>
      <c r="M90" s="32" t="s">
        <v>0</v>
      </c>
      <c r="N90" s="33">
        <v>8.1</v>
      </c>
      <c r="Q90"/>
    </row>
    <row r="91" spans="2:17" x14ac:dyDescent="0.25">
      <c r="B91" s="29" t="s">
        <v>119</v>
      </c>
      <c r="C91" s="6" t="s">
        <v>468</v>
      </c>
      <c r="D91" s="30" t="s">
        <v>697</v>
      </c>
      <c r="E91" s="6" t="s">
        <v>129</v>
      </c>
      <c r="F91" s="6" t="s">
        <v>130</v>
      </c>
      <c r="G91" s="31" t="s">
        <v>504</v>
      </c>
      <c r="H91" s="31" t="s">
        <v>675</v>
      </c>
      <c r="I91" s="10" t="s">
        <v>132</v>
      </c>
      <c r="J91" s="32">
        <v>1120279452</v>
      </c>
      <c r="K91" s="32">
        <v>1000217565</v>
      </c>
      <c r="L91" s="32">
        <v>1013802066.92</v>
      </c>
      <c r="M91" s="32" t="s">
        <v>0</v>
      </c>
      <c r="N91" s="33">
        <v>8.1</v>
      </c>
      <c r="Q91"/>
    </row>
    <row r="92" spans="2:17" x14ac:dyDescent="0.25">
      <c r="B92" s="29" t="s">
        <v>119</v>
      </c>
      <c r="C92" s="6" t="s">
        <v>468</v>
      </c>
      <c r="D92" s="30" t="s">
        <v>697</v>
      </c>
      <c r="E92" s="6" t="s">
        <v>129</v>
      </c>
      <c r="F92" s="6" t="s">
        <v>130</v>
      </c>
      <c r="G92" s="31" t="s">
        <v>505</v>
      </c>
      <c r="H92" s="31" t="s">
        <v>675</v>
      </c>
      <c r="I92" s="10" t="s">
        <v>132</v>
      </c>
      <c r="J92" s="32">
        <v>1120279452</v>
      </c>
      <c r="K92" s="32">
        <v>1000217565</v>
      </c>
      <c r="L92" s="32">
        <v>1013802066.92</v>
      </c>
      <c r="M92" s="32" t="s">
        <v>0</v>
      </c>
      <c r="N92" s="33">
        <v>8.1</v>
      </c>
      <c r="Q92"/>
    </row>
    <row r="93" spans="2:17" x14ac:dyDescent="0.25">
      <c r="B93" s="29" t="s">
        <v>119</v>
      </c>
      <c r="C93" s="6" t="s">
        <v>468</v>
      </c>
      <c r="D93" s="30" t="s">
        <v>697</v>
      </c>
      <c r="E93" s="6" t="s">
        <v>129</v>
      </c>
      <c r="F93" s="6" t="s">
        <v>130</v>
      </c>
      <c r="G93" s="31" t="s">
        <v>506</v>
      </c>
      <c r="H93" s="31" t="s">
        <v>675</v>
      </c>
      <c r="I93" s="10" t="s">
        <v>132</v>
      </c>
      <c r="J93" s="32">
        <v>1120279452</v>
      </c>
      <c r="K93" s="32">
        <v>1000217565</v>
      </c>
      <c r="L93" s="32">
        <v>1013802066.92</v>
      </c>
      <c r="M93" s="32" t="s">
        <v>0</v>
      </c>
      <c r="N93" s="33">
        <v>8.1</v>
      </c>
      <c r="Q93"/>
    </row>
    <row r="94" spans="2:17" x14ac:dyDescent="0.25">
      <c r="B94" s="29" t="s">
        <v>119</v>
      </c>
      <c r="C94" s="6" t="s">
        <v>468</v>
      </c>
      <c r="D94" s="30" t="s">
        <v>697</v>
      </c>
      <c r="E94" s="6" t="s">
        <v>129</v>
      </c>
      <c r="F94" s="6" t="s">
        <v>130</v>
      </c>
      <c r="G94" s="31" t="s">
        <v>507</v>
      </c>
      <c r="H94" s="31" t="s">
        <v>675</v>
      </c>
      <c r="I94" s="10" t="s">
        <v>132</v>
      </c>
      <c r="J94" s="32">
        <v>1120279452</v>
      </c>
      <c r="K94" s="32">
        <v>1000217565</v>
      </c>
      <c r="L94" s="32">
        <v>1013802066.92</v>
      </c>
      <c r="M94" s="32" t="s">
        <v>0</v>
      </c>
      <c r="N94" s="33">
        <v>8.1</v>
      </c>
      <c r="Q94"/>
    </row>
    <row r="95" spans="2:17" x14ac:dyDescent="0.25">
      <c r="B95" s="29" t="s">
        <v>119</v>
      </c>
      <c r="C95" s="6" t="s">
        <v>468</v>
      </c>
      <c r="D95" s="30" t="s">
        <v>697</v>
      </c>
      <c r="E95" s="6" t="s">
        <v>129</v>
      </c>
      <c r="F95" s="6" t="s">
        <v>130</v>
      </c>
      <c r="G95" s="31" t="s">
        <v>508</v>
      </c>
      <c r="H95" s="31" t="s">
        <v>675</v>
      </c>
      <c r="I95" s="10" t="s">
        <v>132</v>
      </c>
      <c r="J95" s="32">
        <v>1120279452</v>
      </c>
      <c r="K95" s="32">
        <v>1000217565</v>
      </c>
      <c r="L95" s="32">
        <v>1013802066.92</v>
      </c>
      <c r="M95" s="32" t="s">
        <v>0</v>
      </c>
      <c r="N95" s="33">
        <v>8.1</v>
      </c>
      <c r="Q95"/>
    </row>
    <row r="96" spans="2:17" x14ac:dyDescent="0.25">
      <c r="B96" s="29" t="s">
        <v>119</v>
      </c>
      <c r="C96" s="6" t="s">
        <v>468</v>
      </c>
      <c r="D96" s="30" t="s">
        <v>697</v>
      </c>
      <c r="E96" s="6" t="s">
        <v>129</v>
      </c>
      <c r="F96" s="6" t="s">
        <v>130</v>
      </c>
      <c r="G96" s="31" t="s">
        <v>509</v>
      </c>
      <c r="H96" s="31" t="s">
        <v>675</v>
      </c>
      <c r="I96" s="10" t="s">
        <v>132</v>
      </c>
      <c r="J96" s="32">
        <v>1120279452</v>
      </c>
      <c r="K96" s="32">
        <v>1000217565</v>
      </c>
      <c r="L96" s="32">
        <v>1013802066.92</v>
      </c>
      <c r="M96" s="32" t="s">
        <v>0</v>
      </c>
      <c r="N96" s="33">
        <v>8.1</v>
      </c>
      <c r="Q96"/>
    </row>
    <row r="97" spans="2:17" x14ac:dyDescent="0.25">
      <c r="B97" s="29" t="s">
        <v>119</v>
      </c>
      <c r="C97" s="6" t="s">
        <v>468</v>
      </c>
      <c r="D97" s="30" t="s">
        <v>697</v>
      </c>
      <c r="E97" s="6" t="s">
        <v>129</v>
      </c>
      <c r="F97" s="6" t="s">
        <v>130</v>
      </c>
      <c r="G97" s="31" t="s">
        <v>510</v>
      </c>
      <c r="H97" s="31" t="s">
        <v>675</v>
      </c>
      <c r="I97" s="10" t="s">
        <v>132</v>
      </c>
      <c r="J97" s="32">
        <v>1120279452</v>
      </c>
      <c r="K97" s="32">
        <v>1000217565</v>
      </c>
      <c r="L97" s="32">
        <v>1013802066.92</v>
      </c>
      <c r="M97" s="32" t="s">
        <v>0</v>
      </c>
      <c r="N97" s="33">
        <v>8.1</v>
      </c>
      <c r="Q97"/>
    </row>
    <row r="98" spans="2:17" x14ac:dyDescent="0.25">
      <c r="B98" s="29" t="s">
        <v>119</v>
      </c>
      <c r="C98" s="6" t="s">
        <v>468</v>
      </c>
      <c r="D98" s="30" t="s">
        <v>697</v>
      </c>
      <c r="E98" s="6" t="s">
        <v>129</v>
      </c>
      <c r="F98" s="6" t="s">
        <v>130</v>
      </c>
      <c r="G98" s="31" t="s">
        <v>511</v>
      </c>
      <c r="H98" s="31" t="s">
        <v>675</v>
      </c>
      <c r="I98" s="10" t="s">
        <v>132</v>
      </c>
      <c r="J98" s="32">
        <v>1120279452</v>
      </c>
      <c r="K98" s="32">
        <v>1000217565</v>
      </c>
      <c r="L98" s="32">
        <v>1013802066.92</v>
      </c>
      <c r="M98" s="32" t="s">
        <v>0</v>
      </c>
      <c r="N98" s="33">
        <v>8.1</v>
      </c>
      <c r="Q98"/>
    </row>
    <row r="99" spans="2:17" x14ac:dyDescent="0.25">
      <c r="B99" s="29" t="s">
        <v>119</v>
      </c>
      <c r="C99" s="6" t="s">
        <v>468</v>
      </c>
      <c r="D99" s="30" t="s">
        <v>697</v>
      </c>
      <c r="E99" s="6" t="s">
        <v>129</v>
      </c>
      <c r="F99" s="6" t="s">
        <v>130</v>
      </c>
      <c r="G99" s="31" t="s">
        <v>512</v>
      </c>
      <c r="H99" s="31" t="s">
        <v>675</v>
      </c>
      <c r="I99" s="10" t="s">
        <v>132</v>
      </c>
      <c r="J99" s="32">
        <v>1120279452</v>
      </c>
      <c r="K99" s="32">
        <v>1000217565</v>
      </c>
      <c r="L99" s="32">
        <v>1013802066.92</v>
      </c>
      <c r="M99" s="32" t="s">
        <v>0</v>
      </c>
      <c r="N99" s="33">
        <v>8.1</v>
      </c>
      <c r="Q99"/>
    </row>
    <row r="100" spans="2:17" x14ac:dyDescent="0.25">
      <c r="B100" s="29" t="s">
        <v>119</v>
      </c>
      <c r="C100" s="6" t="s">
        <v>468</v>
      </c>
      <c r="D100" s="30" t="s">
        <v>697</v>
      </c>
      <c r="E100" s="6" t="s">
        <v>129</v>
      </c>
      <c r="F100" s="6" t="s">
        <v>130</v>
      </c>
      <c r="G100" s="31" t="s">
        <v>513</v>
      </c>
      <c r="H100" s="31" t="s">
        <v>675</v>
      </c>
      <c r="I100" s="10" t="s">
        <v>132</v>
      </c>
      <c r="J100" s="32">
        <v>1120279452</v>
      </c>
      <c r="K100" s="32">
        <v>1000217565</v>
      </c>
      <c r="L100" s="32">
        <v>1013802066.92</v>
      </c>
      <c r="M100" s="32" t="s">
        <v>0</v>
      </c>
      <c r="N100" s="33">
        <v>8.1</v>
      </c>
      <c r="Q100"/>
    </row>
    <row r="101" spans="2:17" x14ac:dyDescent="0.25">
      <c r="B101" s="29" t="s">
        <v>119</v>
      </c>
      <c r="C101" s="6" t="s">
        <v>468</v>
      </c>
      <c r="D101" s="30" t="s">
        <v>697</v>
      </c>
      <c r="E101" s="6" t="s">
        <v>129</v>
      </c>
      <c r="F101" s="6" t="s">
        <v>130</v>
      </c>
      <c r="G101" s="31" t="s">
        <v>514</v>
      </c>
      <c r="H101" s="31" t="s">
        <v>675</v>
      </c>
      <c r="I101" s="10" t="s">
        <v>132</v>
      </c>
      <c r="J101" s="32">
        <v>1120279452</v>
      </c>
      <c r="K101" s="32">
        <v>1000217565</v>
      </c>
      <c r="L101" s="32">
        <v>1013802066.92</v>
      </c>
      <c r="M101" s="32" t="s">
        <v>0</v>
      </c>
      <c r="N101" s="33">
        <v>8.1</v>
      </c>
      <c r="Q101"/>
    </row>
    <row r="102" spans="2:17" x14ac:dyDescent="0.25">
      <c r="B102" s="29" t="s">
        <v>119</v>
      </c>
      <c r="C102" s="6" t="s">
        <v>468</v>
      </c>
      <c r="D102" s="30" t="s">
        <v>697</v>
      </c>
      <c r="E102" s="6" t="s">
        <v>129</v>
      </c>
      <c r="F102" s="6" t="s">
        <v>130</v>
      </c>
      <c r="G102" s="31" t="s">
        <v>515</v>
      </c>
      <c r="H102" s="31" t="s">
        <v>675</v>
      </c>
      <c r="I102" s="10" t="s">
        <v>132</v>
      </c>
      <c r="J102" s="32">
        <v>1120279452</v>
      </c>
      <c r="K102" s="32">
        <v>1000217565</v>
      </c>
      <c r="L102" s="32">
        <v>1013802066.92</v>
      </c>
      <c r="M102" s="32" t="s">
        <v>0</v>
      </c>
      <c r="N102" s="33">
        <v>8.1</v>
      </c>
      <c r="Q102"/>
    </row>
    <row r="103" spans="2:17" x14ac:dyDescent="0.25">
      <c r="B103" s="29" t="s">
        <v>119</v>
      </c>
      <c r="C103" s="6" t="s">
        <v>468</v>
      </c>
      <c r="D103" s="30" t="s">
        <v>697</v>
      </c>
      <c r="E103" s="6" t="s">
        <v>129</v>
      </c>
      <c r="F103" s="6" t="s">
        <v>130</v>
      </c>
      <c r="G103" s="31" t="s">
        <v>516</v>
      </c>
      <c r="H103" s="31" t="s">
        <v>675</v>
      </c>
      <c r="I103" s="10" t="s">
        <v>132</v>
      </c>
      <c r="J103" s="32">
        <v>1120279452</v>
      </c>
      <c r="K103" s="32">
        <v>1000217565</v>
      </c>
      <c r="L103" s="32">
        <v>1013802066.92</v>
      </c>
      <c r="M103" s="32" t="s">
        <v>0</v>
      </c>
      <c r="N103" s="33">
        <v>8.1</v>
      </c>
      <c r="Q103"/>
    </row>
    <row r="104" spans="2:17" x14ac:dyDescent="0.25">
      <c r="B104" s="29" t="s">
        <v>119</v>
      </c>
      <c r="C104" s="6" t="s">
        <v>468</v>
      </c>
      <c r="D104" s="30" t="s">
        <v>697</v>
      </c>
      <c r="E104" s="6" t="s">
        <v>129</v>
      </c>
      <c r="F104" s="6" t="s">
        <v>130</v>
      </c>
      <c r="G104" s="31" t="s">
        <v>517</v>
      </c>
      <c r="H104" s="31" t="s">
        <v>675</v>
      </c>
      <c r="I104" s="10" t="s">
        <v>132</v>
      </c>
      <c r="J104" s="32">
        <v>1120279452</v>
      </c>
      <c r="K104" s="32">
        <v>1000217565</v>
      </c>
      <c r="L104" s="32">
        <v>1013802066.92</v>
      </c>
      <c r="M104" s="32" t="s">
        <v>0</v>
      </c>
      <c r="N104" s="33">
        <v>8.1</v>
      </c>
      <c r="Q104"/>
    </row>
    <row r="105" spans="2:17" x14ac:dyDescent="0.25">
      <c r="B105" s="29" t="s">
        <v>119</v>
      </c>
      <c r="C105" s="6" t="s">
        <v>468</v>
      </c>
      <c r="D105" s="30" t="s">
        <v>697</v>
      </c>
      <c r="E105" s="6" t="s">
        <v>129</v>
      </c>
      <c r="F105" s="6" t="s">
        <v>130</v>
      </c>
      <c r="G105" s="31" t="s">
        <v>518</v>
      </c>
      <c r="H105" s="31" t="s">
        <v>675</v>
      </c>
      <c r="I105" s="10" t="s">
        <v>132</v>
      </c>
      <c r="J105" s="32">
        <v>1120279452</v>
      </c>
      <c r="K105" s="32">
        <v>1000217565</v>
      </c>
      <c r="L105" s="32">
        <v>1013802066.92</v>
      </c>
      <c r="M105" s="32" t="s">
        <v>0</v>
      </c>
      <c r="N105" s="33">
        <v>8.1</v>
      </c>
      <c r="Q105"/>
    </row>
    <row r="106" spans="2:17" x14ac:dyDescent="0.25">
      <c r="B106" s="29" t="s">
        <v>119</v>
      </c>
      <c r="C106" s="6" t="s">
        <v>468</v>
      </c>
      <c r="D106" s="30" t="s">
        <v>697</v>
      </c>
      <c r="E106" s="6" t="s">
        <v>129</v>
      </c>
      <c r="F106" s="6" t="s">
        <v>130</v>
      </c>
      <c r="G106" s="31" t="s">
        <v>519</v>
      </c>
      <c r="H106" s="31" t="s">
        <v>675</v>
      </c>
      <c r="I106" s="10" t="s">
        <v>132</v>
      </c>
      <c r="J106" s="32">
        <v>1119835616</v>
      </c>
      <c r="K106" s="32">
        <v>1000000000</v>
      </c>
      <c r="L106" s="32">
        <v>1013362035.95</v>
      </c>
      <c r="M106" s="32" t="s">
        <v>0</v>
      </c>
      <c r="N106" s="33">
        <v>8.1</v>
      </c>
      <c r="Q106"/>
    </row>
    <row r="107" spans="2:17" x14ac:dyDescent="0.25">
      <c r="B107" s="29" t="s">
        <v>119</v>
      </c>
      <c r="C107" s="6" t="s">
        <v>468</v>
      </c>
      <c r="D107" s="30" t="s">
        <v>697</v>
      </c>
      <c r="E107" s="6" t="s">
        <v>129</v>
      </c>
      <c r="F107" s="6" t="s">
        <v>130</v>
      </c>
      <c r="G107" s="31" t="s">
        <v>520</v>
      </c>
      <c r="H107" s="31" t="s">
        <v>675</v>
      </c>
      <c r="I107" s="10" t="s">
        <v>132</v>
      </c>
      <c r="J107" s="32">
        <v>1119835616</v>
      </c>
      <c r="K107" s="32">
        <v>1000000000</v>
      </c>
      <c r="L107" s="32">
        <v>1013362035.95</v>
      </c>
      <c r="M107" s="32" t="s">
        <v>0</v>
      </c>
      <c r="N107" s="33">
        <v>8.1</v>
      </c>
      <c r="Q107"/>
    </row>
    <row r="108" spans="2:17" x14ac:dyDescent="0.25">
      <c r="B108" s="29" t="s">
        <v>119</v>
      </c>
      <c r="C108" s="6" t="s">
        <v>468</v>
      </c>
      <c r="D108" s="30" t="s">
        <v>697</v>
      </c>
      <c r="E108" s="6" t="s">
        <v>129</v>
      </c>
      <c r="F108" s="6" t="s">
        <v>130</v>
      </c>
      <c r="G108" s="31" t="s">
        <v>521</v>
      </c>
      <c r="H108" s="31" t="s">
        <v>675</v>
      </c>
      <c r="I108" s="10" t="s">
        <v>132</v>
      </c>
      <c r="J108" s="32">
        <v>1119835616</v>
      </c>
      <c r="K108" s="32">
        <v>1000000000</v>
      </c>
      <c r="L108" s="32">
        <v>1013362035.95</v>
      </c>
      <c r="M108" s="32" t="s">
        <v>0</v>
      </c>
      <c r="N108" s="33">
        <v>8.1</v>
      </c>
      <c r="Q108"/>
    </row>
    <row r="109" spans="2:17" x14ac:dyDescent="0.25">
      <c r="B109" s="29" t="s">
        <v>119</v>
      </c>
      <c r="C109" s="6" t="s">
        <v>468</v>
      </c>
      <c r="D109" s="30" t="s">
        <v>697</v>
      </c>
      <c r="E109" s="6" t="s">
        <v>129</v>
      </c>
      <c r="F109" s="6" t="s">
        <v>130</v>
      </c>
      <c r="G109" s="31" t="s">
        <v>522</v>
      </c>
      <c r="H109" s="31" t="s">
        <v>675</v>
      </c>
      <c r="I109" s="10" t="s">
        <v>132</v>
      </c>
      <c r="J109" s="32">
        <v>1119835616</v>
      </c>
      <c r="K109" s="32">
        <v>1000000000</v>
      </c>
      <c r="L109" s="32">
        <v>1013362035.95</v>
      </c>
      <c r="M109" s="32" t="s">
        <v>0</v>
      </c>
      <c r="N109" s="33">
        <v>8.1</v>
      </c>
      <c r="Q109"/>
    </row>
    <row r="110" spans="2:17" x14ac:dyDescent="0.25">
      <c r="B110" s="29" t="s">
        <v>119</v>
      </c>
      <c r="C110" s="6" t="s">
        <v>468</v>
      </c>
      <c r="D110" s="30" t="s">
        <v>697</v>
      </c>
      <c r="E110" s="6" t="s">
        <v>129</v>
      </c>
      <c r="F110" s="6" t="s">
        <v>130</v>
      </c>
      <c r="G110" s="31" t="s">
        <v>523</v>
      </c>
      <c r="H110" s="31" t="s">
        <v>675</v>
      </c>
      <c r="I110" s="10" t="s">
        <v>132</v>
      </c>
      <c r="J110" s="32">
        <v>1119835616</v>
      </c>
      <c r="K110" s="32">
        <v>1000000000</v>
      </c>
      <c r="L110" s="32">
        <v>1013362035.95</v>
      </c>
      <c r="M110" s="32" t="s">
        <v>0</v>
      </c>
      <c r="N110" s="33">
        <v>8.1</v>
      </c>
      <c r="Q110"/>
    </row>
    <row r="111" spans="2:17" x14ac:dyDescent="0.25">
      <c r="B111" s="29" t="s">
        <v>119</v>
      </c>
      <c r="C111" s="6" t="s">
        <v>468</v>
      </c>
      <c r="D111" s="30" t="s">
        <v>697</v>
      </c>
      <c r="E111" s="6" t="s">
        <v>129</v>
      </c>
      <c r="F111" s="6" t="s">
        <v>130</v>
      </c>
      <c r="G111" s="31" t="s">
        <v>524</v>
      </c>
      <c r="H111" s="31" t="s">
        <v>675</v>
      </c>
      <c r="I111" s="10" t="s">
        <v>132</v>
      </c>
      <c r="J111" s="32">
        <v>1119835616</v>
      </c>
      <c r="K111" s="32">
        <v>1000000000</v>
      </c>
      <c r="L111" s="32">
        <v>1013362035.95</v>
      </c>
      <c r="M111" s="32" t="s">
        <v>0</v>
      </c>
      <c r="N111" s="33">
        <v>8.1</v>
      </c>
      <c r="Q111"/>
    </row>
    <row r="112" spans="2:17" x14ac:dyDescent="0.25">
      <c r="B112" s="29" t="s">
        <v>119</v>
      </c>
      <c r="C112" s="6" t="s">
        <v>468</v>
      </c>
      <c r="D112" s="30" t="s">
        <v>697</v>
      </c>
      <c r="E112" s="6" t="s">
        <v>129</v>
      </c>
      <c r="F112" s="6" t="s">
        <v>130</v>
      </c>
      <c r="G112" s="31" t="s">
        <v>525</v>
      </c>
      <c r="H112" s="31" t="s">
        <v>675</v>
      </c>
      <c r="I112" s="10" t="s">
        <v>132</v>
      </c>
      <c r="J112" s="32">
        <v>1119835616</v>
      </c>
      <c r="K112" s="32">
        <v>1000000000</v>
      </c>
      <c r="L112" s="32">
        <v>1013362035.95</v>
      </c>
      <c r="M112" s="32" t="s">
        <v>0</v>
      </c>
      <c r="N112" s="33">
        <v>8.1</v>
      </c>
      <c r="Q112"/>
    </row>
    <row r="113" spans="2:17" x14ac:dyDescent="0.25">
      <c r="B113" s="29" t="s">
        <v>119</v>
      </c>
      <c r="C113" s="6" t="s">
        <v>468</v>
      </c>
      <c r="D113" s="30" t="s">
        <v>697</v>
      </c>
      <c r="E113" s="6" t="s">
        <v>129</v>
      </c>
      <c r="F113" s="6" t="s">
        <v>130</v>
      </c>
      <c r="G113" s="31" t="s">
        <v>526</v>
      </c>
      <c r="H113" s="31" t="s">
        <v>675</v>
      </c>
      <c r="I113" s="10" t="s">
        <v>132</v>
      </c>
      <c r="J113" s="32">
        <v>1119835616</v>
      </c>
      <c r="K113" s="32">
        <v>1000000000</v>
      </c>
      <c r="L113" s="32">
        <v>1013362035.95</v>
      </c>
      <c r="M113" s="32" t="s">
        <v>0</v>
      </c>
      <c r="N113" s="33">
        <v>8.1</v>
      </c>
      <c r="Q113"/>
    </row>
    <row r="114" spans="2:17" x14ac:dyDescent="0.25">
      <c r="B114" s="29" t="s">
        <v>119</v>
      </c>
      <c r="C114" s="6" t="s">
        <v>468</v>
      </c>
      <c r="D114" s="30" t="s">
        <v>697</v>
      </c>
      <c r="E114" s="6" t="s">
        <v>129</v>
      </c>
      <c r="F114" s="6" t="s">
        <v>130</v>
      </c>
      <c r="G114" s="31" t="s">
        <v>527</v>
      </c>
      <c r="H114" s="31" t="s">
        <v>675</v>
      </c>
      <c r="I114" s="10" t="s">
        <v>132</v>
      </c>
      <c r="J114" s="32">
        <v>1119835616</v>
      </c>
      <c r="K114" s="32">
        <v>1000000000</v>
      </c>
      <c r="L114" s="32">
        <v>1013362035.95</v>
      </c>
      <c r="M114" s="32" t="s">
        <v>0</v>
      </c>
      <c r="N114" s="33">
        <v>8.1</v>
      </c>
      <c r="Q114"/>
    </row>
    <row r="115" spans="2:17" x14ac:dyDescent="0.25">
      <c r="B115" s="29" t="s">
        <v>119</v>
      </c>
      <c r="C115" s="6" t="s">
        <v>468</v>
      </c>
      <c r="D115" s="30" t="s">
        <v>697</v>
      </c>
      <c r="E115" s="6" t="s">
        <v>129</v>
      </c>
      <c r="F115" s="6" t="s">
        <v>130</v>
      </c>
      <c r="G115" s="31" t="s">
        <v>528</v>
      </c>
      <c r="H115" s="31" t="s">
        <v>675</v>
      </c>
      <c r="I115" s="10" t="s">
        <v>132</v>
      </c>
      <c r="J115" s="32">
        <v>1119835616</v>
      </c>
      <c r="K115" s="32">
        <v>1000000000</v>
      </c>
      <c r="L115" s="32">
        <v>1013362035.95</v>
      </c>
      <c r="M115" s="32" t="s">
        <v>0</v>
      </c>
      <c r="N115" s="33">
        <v>8.1</v>
      </c>
      <c r="Q115"/>
    </row>
    <row r="116" spans="2:17" x14ac:dyDescent="0.25">
      <c r="B116" s="29" t="s">
        <v>119</v>
      </c>
      <c r="C116" s="6" t="s">
        <v>468</v>
      </c>
      <c r="D116" s="30" t="s">
        <v>697</v>
      </c>
      <c r="E116" s="6" t="s">
        <v>129</v>
      </c>
      <c r="F116" s="6" t="s">
        <v>130</v>
      </c>
      <c r="G116" s="31" t="s">
        <v>529</v>
      </c>
      <c r="H116" s="31" t="s">
        <v>675</v>
      </c>
      <c r="I116" s="10" t="s">
        <v>132</v>
      </c>
      <c r="J116" s="32">
        <v>1119835616</v>
      </c>
      <c r="K116" s="32">
        <v>1000000000</v>
      </c>
      <c r="L116" s="32">
        <v>1013362035.95</v>
      </c>
      <c r="M116" s="32" t="s">
        <v>0</v>
      </c>
      <c r="N116" s="33">
        <v>8.1</v>
      </c>
      <c r="Q116"/>
    </row>
    <row r="117" spans="2:17" x14ac:dyDescent="0.25">
      <c r="B117" s="29" t="s">
        <v>119</v>
      </c>
      <c r="C117" s="6" t="s">
        <v>468</v>
      </c>
      <c r="D117" s="30" t="s">
        <v>697</v>
      </c>
      <c r="E117" s="6" t="s">
        <v>129</v>
      </c>
      <c r="F117" s="6" t="s">
        <v>130</v>
      </c>
      <c r="G117" s="31" t="s">
        <v>530</v>
      </c>
      <c r="H117" s="31" t="s">
        <v>675</v>
      </c>
      <c r="I117" s="10" t="s">
        <v>132</v>
      </c>
      <c r="J117" s="32">
        <v>1119835616</v>
      </c>
      <c r="K117" s="32">
        <v>1000000000</v>
      </c>
      <c r="L117" s="32">
        <v>1013362035.95</v>
      </c>
      <c r="M117" s="32" t="s">
        <v>0</v>
      </c>
      <c r="N117" s="33">
        <v>8.1</v>
      </c>
      <c r="Q117"/>
    </row>
    <row r="118" spans="2:17" x14ac:dyDescent="0.25">
      <c r="B118" s="29" t="s">
        <v>119</v>
      </c>
      <c r="C118" s="6" t="s">
        <v>468</v>
      </c>
      <c r="D118" s="30" t="s">
        <v>697</v>
      </c>
      <c r="E118" s="6" t="s">
        <v>129</v>
      </c>
      <c r="F118" s="6" t="s">
        <v>130</v>
      </c>
      <c r="G118" s="31" t="s">
        <v>531</v>
      </c>
      <c r="H118" s="31" t="s">
        <v>675</v>
      </c>
      <c r="I118" s="10" t="s">
        <v>132</v>
      </c>
      <c r="J118" s="32">
        <v>1119835616</v>
      </c>
      <c r="K118" s="32">
        <v>1000000000</v>
      </c>
      <c r="L118" s="32">
        <v>1013362035.95</v>
      </c>
      <c r="M118" s="32" t="s">
        <v>0</v>
      </c>
      <c r="N118" s="33">
        <v>8.1</v>
      </c>
      <c r="Q118"/>
    </row>
    <row r="119" spans="2:17" x14ac:dyDescent="0.25">
      <c r="B119" s="29" t="s">
        <v>119</v>
      </c>
      <c r="C119" s="6" t="s">
        <v>468</v>
      </c>
      <c r="D119" s="30" t="s">
        <v>697</v>
      </c>
      <c r="E119" s="6" t="s">
        <v>129</v>
      </c>
      <c r="F119" s="6" t="s">
        <v>130</v>
      </c>
      <c r="G119" s="31" t="s">
        <v>532</v>
      </c>
      <c r="H119" s="31" t="s">
        <v>675</v>
      </c>
      <c r="I119" s="10" t="s">
        <v>132</v>
      </c>
      <c r="J119" s="32">
        <v>1119835616</v>
      </c>
      <c r="K119" s="32">
        <v>1000000000</v>
      </c>
      <c r="L119" s="32">
        <v>1013362035.95</v>
      </c>
      <c r="M119" s="32" t="s">
        <v>0</v>
      </c>
      <c r="N119" s="33">
        <v>8.1</v>
      </c>
      <c r="Q119"/>
    </row>
    <row r="120" spans="2:17" x14ac:dyDescent="0.25">
      <c r="B120" s="29" t="s">
        <v>119</v>
      </c>
      <c r="C120" s="6" t="s">
        <v>468</v>
      </c>
      <c r="D120" s="30" t="s">
        <v>697</v>
      </c>
      <c r="E120" s="6" t="s">
        <v>129</v>
      </c>
      <c r="F120" s="6" t="s">
        <v>130</v>
      </c>
      <c r="G120" s="31" t="s">
        <v>533</v>
      </c>
      <c r="H120" s="31" t="s">
        <v>675</v>
      </c>
      <c r="I120" s="10" t="s">
        <v>132</v>
      </c>
      <c r="J120" s="32">
        <v>1119835616</v>
      </c>
      <c r="K120" s="32">
        <v>1000000000</v>
      </c>
      <c r="L120" s="32">
        <v>1013362035.95</v>
      </c>
      <c r="M120" s="32" t="s">
        <v>0</v>
      </c>
      <c r="N120" s="33">
        <v>8.1</v>
      </c>
      <c r="Q120"/>
    </row>
    <row r="121" spans="2:17" x14ac:dyDescent="0.25">
      <c r="B121" s="29" t="s">
        <v>119</v>
      </c>
      <c r="C121" s="6" t="s">
        <v>468</v>
      </c>
      <c r="D121" s="30" t="s">
        <v>697</v>
      </c>
      <c r="E121" s="6" t="s">
        <v>129</v>
      </c>
      <c r="F121" s="6" t="s">
        <v>130</v>
      </c>
      <c r="G121" s="31" t="s">
        <v>534</v>
      </c>
      <c r="H121" s="31" t="s">
        <v>675</v>
      </c>
      <c r="I121" s="10" t="s">
        <v>132</v>
      </c>
      <c r="J121" s="32">
        <v>1119835616</v>
      </c>
      <c r="K121" s="32">
        <v>1000000000</v>
      </c>
      <c r="L121" s="32">
        <v>1013362035.95</v>
      </c>
      <c r="M121" s="32" t="s">
        <v>0</v>
      </c>
      <c r="N121" s="33">
        <v>8.1</v>
      </c>
      <c r="Q121"/>
    </row>
    <row r="122" spans="2:17" x14ac:dyDescent="0.25">
      <c r="B122" s="29" t="s">
        <v>119</v>
      </c>
      <c r="C122" s="6" t="s">
        <v>468</v>
      </c>
      <c r="D122" s="30" t="s">
        <v>697</v>
      </c>
      <c r="E122" s="6" t="s">
        <v>129</v>
      </c>
      <c r="F122" s="6" t="s">
        <v>130</v>
      </c>
      <c r="G122" s="31" t="s">
        <v>535</v>
      </c>
      <c r="H122" s="31" t="s">
        <v>675</v>
      </c>
      <c r="I122" s="10" t="s">
        <v>132</v>
      </c>
      <c r="J122" s="32">
        <v>1119835616</v>
      </c>
      <c r="K122" s="32">
        <v>1000000000</v>
      </c>
      <c r="L122" s="32">
        <v>1013362035.95</v>
      </c>
      <c r="M122" s="32" t="s">
        <v>0</v>
      </c>
      <c r="N122" s="33">
        <v>8.1</v>
      </c>
      <c r="Q122"/>
    </row>
    <row r="123" spans="2:17" x14ac:dyDescent="0.25">
      <c r="B123" s="29" t="s">
        <v>119</v>
      </c>
      <c r="C123" s="6" t="s">
        <v>468</v>
      </c>
      <c r="D123" s="30" t="s">
        <v>697</v>
      </c>
      <c r="E123" s="6" t="s">
        <v>129</v>
      </c>
      <c r="F123" s="6" t="s">
        <v>130</v>
      </c>
      <c r="G123" s="31" t="s">
        <v>536</v>
      </c>
      <c r="H123" s="31" t="s">
        <v>675</v>
      </c>
      <c r="I123" s="10" t="s">
        <v>132</v>
      </c>
      <c r="J123" s="32">
        <v>1119835616</v>
      </c>
      <c r="K123" s="32">
        <v>1000000000</v>
      </c>
      <c r="L123" s="32">
        <v>1013362035.95</v>
      </c>
      <c r="M123" s="32" t="s">
        <v>0</v>
      </c>
      <c r="N123" s="33">
        <v>8.1</v>
      </c>
      <c r="Q123"/>
    </row>
    <row r="124" spans="2:17" x14ac:dyDescent="0.25">
      <c r="B124" s="29" t="s">
        <v>119</v>
      </c>
      <c r="C124" s="6" t="s">
        <v>468</v>
      </c>
      <c r="D124" s="30" t="s">
        <v>697</v>
      </c>
      <c r="E124" s="6" t="s">
        <v>129</v>
      </c>
      <c r="F124" s="6" t="s">
        <v>130</v>
      </c>
      <c r="G124" s="31" t="s">
        <v>537</v>
      </c>
      <c r="H124" s="31" t="s">
        <v>675</v>
      </c>
      <c r="I124" s="10" t="s">
        <v>132</v>
      </c>
      <c r="J124" s="32">
        <v>1119835616</v>
      </c>
      <c r="K124" s="32">
        <v>1000000000</v>
      </c>
      <c r="L124" s="32">
        <v>1013362035.95</v>
      </c>
      <c r="M124" s="32" t="s">
        <v>0</v>
      </c>
      <c r="N124" s="33">
        <v>8.1</v>
      </c>
      <c r="Q124"/>
    </row>
    <row r="125" spans="2:17" x14ac:dyDescent="0.25">
      <c r="B125" s="29" t="s">
        <v>119</v>
      </c>
      <c r="C125" s="6" t="s">
        <v>468</v>
      </c>
      <c r="D125" s="30" t="s">
        <v>697</v>
      </c>
      <c r="E125" s="6" t="s">
        <v>129</v>
      </c>
      <c r="F125" s="6" t="s">
        <v>130</v>
      </c>
      <c r="G125" s="31" t="s">
        <v>538</v>
      </c>
      <c r="H125" s="31" t="s">
        <v>675</v>
      </c>
      <c r="I125" s="10" t="s">
        <v>132</v>
      </c>
      <c r="J125" s="32">
        <v>1119835616</v>
      </c>
      <c r="K125" s="32">
        <v>1000000000</v>
      </c>
      <c r="L125" s="32">
        <v>1013362035.95</v>
      </c>
      <c r="M125" s="32" t="s">
        <v>0</v>
      </c>
      <c r="N125" s="33">
        <v>8.1</v>
      </c>
      <c r="Q125"/>
    </row>
    <row r="126" spans="2:17" x14ac:dyDescent="0.25">
      <c r="B126" s="29" t="s">
        <v>145</v>
      </c>
      <c r="C126" s="6" t="s">
        <v>146</v>
      </c>
      <c r="D126" s="30"/>
      <c r="E126" s="6" t="s">
        <v>154</v>
      </c>
      <c r="F126" s="6" t="s">
        <v>130</v>
      </c>
      <c r="G126" s="31" t="s">
        <v>246</v>
      </c>
      <c r="H126" s="31" t="s">
        <v>247</v>
      </c>
      <c r="I126" s="10" t="s">
        <v>132</v>
      </c>
      <c r="J126" s="32">
        <v>1800000000</v>
      </c>
      <c r="K126" s="32">
        <v>1718635555</v>
      </c>
      <c r="L126" s="32">
        <v>1748987928.6800001</v>
      </c>
      <c r="M126" s="32" t="s">
        <v>0</v>
      </c>
      <c r="N126" s="33">
        <v>6</v>
      </c>
      <c r="Q126"/>
    </row>
    <row r="127" spans="2:17" x14ac:dyDescent="0.25">
      <c r="B127" s="29" t="s">
        <v>145</v>
      </c>
      <c r="C127" s="6" t="s">
        <v>146</v>
      </c>
      <c r="D127" s="30"/>
      <c r="E127" s="6" t="s">
        <v>154</v>
      </c>
      <c r="F127" s="6" t="s">
        <v>130</v>
      </c>
      <c r="G127" s="31" t="s">
        <v>248</v>
      </c>
      <c r="H127" s="31" t="s">
        <v>249</v>
      </c>
      <c r="I127" s="10" t="s">
        <v>132</v>
      </c>
      <c r="J127" s="32">
        <v>16000000000</v>
      </c>
      <c r="K127" s="32">
        <v>15201160286</v>
      </c>
      <c r="L127" s="32">
        <v>15472099507.299999</v>
      </c>
      <c r="M127" s="32" t="s">
        <v>0</v>
      </c>
      <c r="N127" s="33">
        <v>6.07</v>
      </c>
      <c r="Q127"/>
    </row>
    <row r="128" spans="2:17" x14ac:dyDescent="0.25">
      <c r="B128" s="29" t="s">
        <v>145</v>
      </c>
      <c r="C128" s="6" t="s">
        <v>146</v>
      </c>
      <c r="D128" s="30"/>
      <c r="E128" s="6" t="s">
        <v>154</v>
      </c>
      <c r="F128" s="6" t="s">
        <v>130</v>
      </c>
      <c r="G128" s="31" t="s">
        <v>539</v>
      </c>
      <c r="H128" s="31" t="s">
        <v>676</v>
      </c>
      <c r="I128" s="10" t="s">
        <v>132</v>
      </c>
      <c r="J128" s="32">
        <v>22000000000</v>
      </c>
      <c r="K128" s="32">
        <v>21404914067</v>
      </c>
      <c r="L128" s="32">
        <v>21554845753.330002</v>
      </c>
      <c r="M128" s="32" t="s">
        <v>0</v>
      </c>
      <c r="N128" s="33">
        <v>6.15</v>
      </c>
      <c r="Q128"/>
    </row>
    <row r="129" spans="2:17" x14ac:dyDescent="0.25">
      <c r="B129" s="29" t="s">
        <v>145</v>
      </c>
      <c r="C129" s="6" t="s">
        <v>146</v>
      </c>
      <c r="D129" s="30"/>
      <c r="E129" s="6" t="s">
        <v>154</v>
      </c>
      <c r="F129" s="6" t="s">
        <v>130</v>
      </c>
      <c r="G129" s="31" t="s">
        <v>540</v>
      </c>
      <c r="H129" s="31" t="s">
        <v>677</v>
      </c>
      <c r="I129" s="10" t="s">
        <v>132</v>
      </c>
      <c r="J129" s="32">
        <v>10000000000</v>
      </c>
      <c r="K129" s="32">
        <v>9694555113</v>
      </c>
      <c r="L129" s="32">
        <v>9748641025.7999992</v>
      </c>
      <c r="M129" s="32" t="s">
        <v>0</v>
      </c>
      <c r="N129" s="33">
        <v>6.25</v>
      </c>
      <c r="Q129"/>
    </row>
    <row r="130" spans="2:17" x14ac:dyDescent="0.25">
      <c r="B130" s="29" t="s">
        <v>145</v>
      </c>
      <c r="C130" s="6" t="s">
        <v>146</v>
      </c>
      <c r="D130" s="30"/>
      <c r="E130" s="6" t="s">
        <v>154</v>
      </c>
      <c r="F130" s="6" t="s">
        <v>130</v>
      </c>
      <c r="G130" s="31" t="s">
        <v>541</v>
      </c>
      <c r="H130" s="31" t="s">
        <v>678</v>
      </c>
      <c r="I130" s="10" t="s">
        <v>132</v>
      </c>
      <c r="J130" s="32">
        <v>10000000000</v>
      </c>
      <c r="K130" s="32">
        <v>9455505371</v>
      </c>
      <c r="L130" s="32">
        <v>9508432440.8799992</v>
      </c>
      <c r="M130" s="32" t="s">
        <v>0</v>
      </c>
      <c r="N130" s="33">
        <v>6.35</v>
      </c>
      <c r="Q130"/>
    </row>
    <row r="131" spans="2:17" x14ac:dyDescent="0.25">
      <c r="B131" s="29" t="s">
        <v>145</v>
      </c>
      <c r="C131" s="6" t="s">
        <v>146</v>
      </c>
      <c r="D131" s="30"/>
      <c r="E131" s="6" t="s">
        <v>154</v>
      </c>
      <c r="F131" s="6" t="s">
        <v>130</v>
      </c>
      <c r="G131" s="31" t="s">
        <v>542</v>
      </c>
      <c r="H131" s="31" t="s">
        <v>679</v>
      </c>
      <c r="I131" s="10" t="s">
        <v>132</v>
      </c>
      <c r="J131" s="32">
        <v>20000000000</v>
      </c>
      <c r="K131" s="32">
        <v>18793895331</v>
      </c>
      <c r="L131" s="32">
        <v>18899591592.790001</v>
      </c>
      <c r="M131" s="32" t="s">
        <v>0</v>
      </c>
      <c r="N131" s="33">
        <v>6.4</v>
      </c>
      <c r="Q131"/>
    </row>
    <row r="132" spans="2:17" x14ac:dyDescent="0.25">
      <c r="B132" s="29" t="s">
        <v>119</v>
      </c>
      <c r="C132" s="6" t="s">
        <v>121</v>
      </c>
      <c r="D132" s="30"/>
      <c r="E132" s="6" t="s">
        <v>129</v>
      </c>
      <c r="F132" s="6" t="s">
        <v>130</v>
      </c>
      <c r="G132" s="31" t="s">
        <v>543</v>
      </c>
      <c r="H132" s="31" t="s">
        <v>680</v>
      </c>
      <c r="I132" s="10" t="s">
        <v>132</v>
      </c>
      <c r="J132" s="32">
        <v>555200000</v>
      </c>
      <c r="K132" s="32">
        <v>504176949</v>
      </c>
      <c r="L132" s="32">
        <v>507340154.38</v>
      </c>
      <c r="M132" s="32" t="s">
        <v>0</v>
      </c>
      <c r="N132" s="33">
        <v>7.2</v>
      </c>
      <c r="Q132"/>
    </row>
    <row r="133" spans="2:17" x14ac:dyDescent="0.25">
      <c r="B133" s="29" t="s">
        <v>119</v>
      </c>
      <c r="C133" s="6" t="s">
        <v>121</v>
      </c>
      <c r="D133" s="30"/>
      <c r="E133" s="6" t="s">
        <v>129</v>
      </c>
      <c r="F133" s="6" t="s">
        <v>130</v>
      </c>
      <c r="G133" s="31" t="s">
        <v>544</v>
      </c>
      <c r="H133" s="31" t="s">
        <v>680</v>
      </c>
      <c r="I133" s="10" t="s">
        <v>132</v>
      </c>
      <c r="J133" s="32">
        <v>555200000</v>
      </c>
      <c r="K133" s="32">
        <v>504176949</v>
      </c>
      <c r="L133" s="32">
        <v>507340154.38</v>
      </c>
      <c r="M133" s="32" t="s">
        <v>0</v>
      </c>
      <c r="N133" s="33">
        <v>7.2</v>
      </c>
      <c r="Q133"/>
    </row>
    <row r="134" spans="2:17" x14ac:dyDescent="0.25">
      <c r="B134" s="29" t="s">
        <v>119</v>
      </c>
      <c r="C134" s="6" t="s">
        <v>121</v>
      </c>
      <c r="D134" s="30"/>
      <c r="E134" s="6" t="s">
        <v>129</v>
      </c>
      <c r="F134" s="6" t="s">
        <v>130</v>
      </c>
      <c r="G134" s="31" t="s">
        <v>545</v>
      </c>
      <c r="H134" s="31" t="s">
        <v>680</v>
      </c>
      <c r="I134" s="10" t="s">
        <v>132</v>
      </c>
      <c r="J134" s="32">
        <v>555200000</v>
      </c>
      <c r="K134" s="32">
        <v>504176949</v>
      </c>
      <c r="L134" s="32">
        <v>507340154.38</v>
      </c>
      <c r="M134" s="32" t="s">
        <v>0</v>
      </c>
      <c r="N134" s="33">
        <v>7.2</v>
      </c>
      <c r="Q134"/>
    </row>
    <row r="135" spans="2:17" x14ac:dyDescent="0.25">
      <c r="B135" s="29" t="s">
        <v>119</v>
      </c>
      <c r="C135" s="6" t="s">
        <v>121</v>
      </c>
      <c r="D135" s="30"/>
      <c r="E135" s="6" t="s">
        <v>129</v>
      </c>
      <c r="F135" s="6" t="s">
        <v>130</v>
      </c>
      <c r="G135" s="31" t="s">
        <v>546</v>
      </c>
      <c r="H135" s="31" t="s">
        <v>680</v>
      </c>
      <c r="I135" s="10" t="s">
        <v>132</v>
      </c>
      <c r="J135" s="32">
        <v>555200000</v>
      </c>
      <c r="K135" s="32">
        <v>504176949</v>
      </c>
      <c r="L135" s="32">
        <v>507340154.38</v>
      </c>
      <c r="M135" s="32" t="s">
        <v>0</v>
      </c>
      <c r="N135" s="33">
        <v>7.2</v>
      </c>
      <c r="Q135"/>
    </row>
    <row r="136" spans="2:17" x14ac:dyDescent="0.25">
      <c r="B136" s="29" t="s">
        <v>119</v>
      </c>
      <c r="C136" s="6" t="s">
        <v>121</v>
      </c>
      <c r="D136" s="30"/>
      <c r="E136" s="6" t="s">
        <v>129</v>
      </c>
      <c r="F136" s="6" t="s">
        <v>130</v>
      </c>
      <c r="G136" s="31" t="s">
        <v>546</v>
      </c>
      <c r="H136" s="31" t="s">
        <v>680</v>
      </c>
      <c r="I136" s="10" t="s">
        <v>132</v>
      </c>
      <c r="J136" s="32">
        <v>555200000</v>
      </c>
      <c r="K136" s="32">
        <v>504176949</v>
      </c>
      <c r="L136" s="32">
        <v>507340154.38</v>
      </c>
      <c r="M136" s="32" t="s">
        <v>0</v>
      </c>
      <c r="N136" s="33">
        <v>7.2</v>
      </c>
      <c r="Q136"/>
    </row>
    <row r="137" spans="2:17" x14ac:dyDescent="0.25">
      <c r="B137" s="29" t="s">
        <v>119</v>
      </c>
      <c r="C137" s="6" t="s">
        <v>121</v>
      </c>
      <c r="D137" s="30"/>
      <c r="E137" s="6" t="s">
        <v>129</v>
      </c>
      <c r="F137" s="6" t="s">
        <v>130</v>
      </c>
      <c r="G137" s="31" t="s">
        <v>547</v>
      </c>
      <c r="H137" s="31" t="s">
        <v>680</v>
      </c>
      <c r="I137" s="10" t="s">
        <v>132</v>
      </c>
      <c r="J137" s="32">
        <v>555200000</v>
      </c>
      <c r="K137" s="32">
        <v>504176949</v>
      </c>
      <c r="L137" s="32">
        <v>507340154.38</v>
      </c>
      <c r="M137" s="32" t="s">
        <v>0</v>
      </c>
      <c r="N137" s="33">
        <v>7.2</v>
      </c>
      <c r="Q137"/>
    </row>
    <row r="138" spans="2:17" x14ac:dyDescent="0.25">
      <c r="B138" s="29" t="s">
        <v>119</v>
      </c>
      <c r="C138" s="6" t="s">
        <v>121</v>
      </c>
      <c r="D138" s="30"/>
      <c r="E138" s="6" t="s">
        <v>129</v>
      </c>
      <c r="F138" s="6" t="s">
        <v>130</v>
      </c>
      <c r="G138" s="31" t="s">
        <v>548</v>
      </c>
      <c r="H138" s="31" t="s">
        <v>681</v>
      </c>
      <c r="I138" s="10" t="s">
        <v>132</v>
      </c>
      <c r="J138" s="32">
        <v>2773613015</v>
      </c>
      <c r="K138" s="32">
        <v>2503693061</v>
      </c>
      <c r="L138" s="32">
        <v>2518803608.8899999</v>
      </c>
      <c r="M138" s="32" t="s">
        <v>0</v>
      </c>
      <c r="N138" s="33">
        <v>7.15</v>
      </c>
      <c r="Q138"/>
    </row>
    <row r="139" spans="2:17" x14ac:dyDescent="0.25">
      <c r="B139" s="29" t="s">
        <v>119</v>
      </c>
      <c r="C139" s="6" t="s">
        <v>121</v>
      </c>
      <c r="D139" s="30"/>
      <c r="E139" s="6" t="s">
        <v>129</v>
      </c>
      <c r="F139" s="6" t="s">
        <v>130</v>
      </c>
      <c r="G139" s="31" t="s">
        <v>549</v>
      </c>
      <c r="H139" s="31" t="s">
        <v>681</v>
      </c>
      <c r="I139" s="10" t="s">
        <v>132</v>
      </c>
      <c r="J139" s="32">
        <v>2773613015</v>
      </c>
      <c r="K139" s="32">
        <v>2503693061</v>
      </c>
      <c r="L139" s="32">
        <v>2518803608.8899999</v>
      </c>
      <c r="M139" s="32" t="s">
        <v>0</v>
      </c>
      <c r="N139" s="33">
        <v>7.15</v>
      </c>
      <c r="Q139"/>
    </row>
    <row r="140" spans="2:17" x14ac:dyDescent="0.25">
      <c r="B140" s="29" t="s">
        <v>119</v>
      </c>
      <c r="C140" s="6" t="s">
        <v>121</v>
      </c>
      <c r="D140" s="30"/>
      <c r="E140" s="6" t="s">
        <v>129</v>
      </c>
      <c r="F140" s="6" t="s">
        <v>130</v>
      </c>
      <c r="G140" s="31" t="s">
        <v>550</v>
      </c>
      <c r="H140" s="31" t="s">
        <v>681</v>
      </c>
      <c r="I140" s="10" t="s">
        <v>132</v>
      </c>
      <c r="J140" s="32">
        <v>2773613015</v>
      </c>
      <c r="K140" s="32">
        <v>2503693061</v>
      </c>
      <c r="L140" s="32">
        <v>2518803608.8899999</v>
      </c>
      <c r="M140" s="32" t="s">
        <v>0</v>
      </c>
      <c r="N140" s="33">
        <v>7.15</v>
      </c>
      <c r="Q140"/>
    </row>
    <row r="141" spans="2:17" x14ac:dyDescent="0.25">
      <c r="B141" s="29" t="s">
        <v>119</v>
      </c>
      <c r="C141" s="6" t="s">
        <v>121</v>
      </c>
      <c r="D141" s="30"/>
      <c r="E141" s="6" t="s">
        <v>129</v>
      </c>
      <c r="F141" s="6" t="s">
        <v>130</v>
      </c>
      <c r="G141" s="31" t="s">
        <v>551</v>
      </c>
      <c r="H141" s="31" t="s">
        <v>681</v>
      </c>
      <c r="I141" s="10" t="s">
        <v>132</v>
      </c>
      <c r="J141" s="32">
        <v>2773613015</v>
      </c>
      <c r="K141" s="32">
        <v>2503693061</v>
      </c>
      <c r="L141" s="32">
        <v>2518803608.8899999</v>
      </c>
      <c r="M141" s="32" t="s">
        <v>0</v>
      </c>
      <c r="N141" s="33">
        <v>7.15</v>
      </c>
      <c r="Q141"/>
    </row>
    <row r="142" spans="2:17" x14ac:dyDescent="0.25">
      <c r="B142" s="29" t="s">
        <v>119</v>
      </c>
      <c r="C142" s="6" t="s">
        <v>121</v>
      </c>
      <c r="D142" s="30"/>
      <c r="E142" s="6" t="s">
        <v>129</v>
      </c>
      <c r="F142" s="6" t="s">
        <v>130</v>
      </c>
      <c r="G142" s="31" t="s">
        <v>552</v>
      </c>
      <c r="H142" s="31" t="s">
        <v>681</v>
      </c>
      <c r="I142" s="10" t="s">
        <v>132</v>
      </c>
      <c r="J142" s="32">
        <v>2773613015</v>
      </c>
      <c r="K142" s="32">
        <v>2503693061</v>
      </c>
      <c r="L142" s="32">
        <v>2518803608.8899999</v>
      </c>
      <c r="M142" s="32" t="s">
        <v>0</v>
      </c>
      <c r="N142" s="33">
        <v>7.15</v>
      </c>
      <c r="Q142"/>
    </row>
    <row r="143" spans="2:17" x14ac:dyDescent="0.25">
      <c r="B143" s="29" t="s">
        <v>119</v>
      </c>
      <c r="C143" s="6" t="s">
        <v>121</v>
      </c>
      <c r="D143" s="30"/>
      <c r="E143" s="6" t="s">
        <v>129</v>
      </c>
      <c r="F143" s="6" t="s">
        <v>130</v>
      </c>
      <c r="G143" s="31" t="s">
        <v>553</v>
      </c>
      <c r="H143" s="31" t="s">
        <v>681</v>
      </c>
      <c r="I143" s="10" t="s">
        <v>132</v>
      </c>
      <c r="J143" s="32">
        <v>2773613015</v>
      </c>
      <c r="K143" s="32">
        <v>2503693061</v>
      </c>
      <c r="L143" s="32">
        <v>2518803608.8899999</v>
      </c>
      <c r="M143" s="32" t="s">
        <v>0</v>
      </c>
      <c r="N143" s="33">
        <v>7.15</v>
      </c>
      <c r="Q143"/>
    </row>
    <row r="144" spans="2:17" x14ac:dyDescent="0.25">
      <c r="B144" s="29" t="s">
        <v>119</v>
      </c>
      <c r="C144" s="6" t="s">
        <v>121</v>
      </c>
      <c r="D144" s="30"/>
      <c r="E144" s="6" t="s">
        <v>129</v>
      </c>
      <c r="F144" s="6" t="s">
        <v>130</v>
      </c>
      <c r="G144" s="31" t="s">
        <v>554</v>
      </c>
      <c r="H144" s="31" t="s">
        <v>681</v>
      </c>
      <c r="I144" s="10" t="s">
        <v>132</v>
      </c>
      <c r="J144" s="32">
        <v>2773613015</v>
      </c>
      <c r="K144" s="32">
        <v>2503693061</v>
      </c>
      <c r="L144" s="32">
        <v>2518803608.8899999</v>
      </c>
      <c r="M144" s="32" t="s">
        <v>0</v>
      </c>
      <c r="N144" s="33">
        <v>7.15</v>
      </c>
      <c r="Q144"/>
    </row>
    <row r="145" spans="2:17" x14ac:dyDescent="0.25">
      <c r="B145" s="29" t="s">
        <v>119</v>
      </c>
      <c r="C145" s="6" t="s">
        <v>121</v>
      </c>
      <c r="D145" s="30"/>
      <c r="E145" s="6" t="s">
        <v>129</v>
      </c>
      <c r="F145" s="6" t="s">
        <v>130</v>
      </c>
      <c r="G145" s="31" t="s">
        <v>555</v>
      </c>
      <c r="H145" s="31" t="s">
        <v>681</v>
      </c>
      <c r="I145" s="10" t="s">
        <v>132</v>
      </c>
      <c r="J145" s="32">
        <v>2773613015</v>
      </c>
      <c r="K145" s="32">
        <v>2503693061</v>
      </c>
      <c r="L145" s="32">
        <v>2518803608.8899999</v>
      </c>
      <c r="M145" s="32" t="s">
        <v>0</v>
      </c>
      <c r="N145" s="33">
        <v>7.15</v>
      </c>
      <c r="Q145"/>
    </row>
    <row r="146" spans="2:17" x14ac:dyDescent="0.25">
      <c r="B146" s="29" t="s">
        <v>119</v>
      </c>
      <c r="C146" s="6" t="s">
        <v>134</v>
      </c>
      <c r="D146" s="30"/>
      <c r="E146" s="6" t="s">
        <v>129</v>
      </c>
      <c r="F146" s="6" t="s">
        <v>130</v>
      </c>
      <c r="G146" s="31" t="s">
        <v>250</v>
      </c>
      <c r="H146" s="31" t="s">
        <v>251</v>
      </c>
      <c r="I146" s="10" t="s">
        <v>132</v>
      </c>
      <c r="J146" s="32">
        <v>812758350</v>
      </c>
      <c r="K146" s="32">
        <v>682871784</v>
      </c>
      <c r="L146" s="32">
        <v>681827104.17999995</v>
      </c>
      <c r="M146" s="32" t="s">
        <v>0</v>
      </c>
      <c r="N146" s="33">
        <v>7</v>
      </c>
      <c r="Q146"/>
    </row>
    <row r="147" spans="2:17" x14ac:dyDescent="0.25">
      <c r="B147" s="29" t="s">
        <v>119</v>
      </c>
      <c r="C147" s="6" t="s">
        <v>134</v>
      </c>
      <c r="D147" s="30"/>
      <c r="E147" s="6" t="s">
        <v>129</v>
      </c>
      <c r="F147" s="6" t="s">
        <v>130</v>
      </c>
      <c r="G147" s="31" t="s">
        <v>252</v>
      </c>
      <c r="H147" s="31" t="s">
        <v>253</v>
      </c>
      <c r="I147" s="10" t="s">
        <v>132</v>
      </c>
      <c r="J147" s="32">
        <v>1071150686</v>
      </c>
      <c r="K147" s="32">
        <v>999999999</v>
      </c>
      <c r="L147" s="32">
        <v>1001337124.87</v>
      </c>
      <c r="M147" s="32" t="s">
        <v>0</v>
      </c>
      <c r="N147" s="33">
        <v>7</v>
      </c>
      <c r="Q147"/>
    </row>
    <row r="148" spans="2:17" x14ac:dyDescent="0.25">
      <c r="B148" s="29" t="s">
        <v>119</v>
      </c>
      <c r="C148" s="6" t="s">
        <v>134</v>
      </c>
      <c r="D148" s="30"/>
      <c r="E148" s="6" t="s">
        <v>129</v>
      </c>
      <c r="F148" s="6" t="s">
        <v>130</v>
      </c>
      <c r="G148" s="31" t="s">
        <v>254</v>
      </c>
      <c r="H148" s="31" t="s">
        <v>253</v>
      </c>
      <c r="I148" s="10" t="s">
        <v>132</v>
      </c>
      <c r="J148" s="32">
        <v>1071150686</v>
      </c>
      <c r="K148" s="32">
        <v>999999999</v>
      </c>
      <c r="L148" s="32">
        <v>1001337124.87</v>
      </c>
      <c r="M148" s="32" t="s">
        <v>0</v>
      </c>
      <c r="N148" s="33">
        <v>7</v>
      </c>
      <c r="Q148"/>
    </row>
    <row r="149" spans="2:17" x14ac:dyDescent="0.25">
      <c r="B149" s="29" t="s">
        <v>119</v>
      </c>
      <c r="C149" s="6" t="s">
        <v>134</v>
      </c>
      <c r="D149" s="30"/>
      <c r="E149" s="6" t="s">
        <v>129</v>
      </c>
      <c r="F149" s="6" t="s">
        <v>130</v>
      </c>
      <c r="G149" s="31" t="s">
        <v>255</v>
      </c>
      <c r="H149" s="31" t="s">
        <v>253</v>
      </c>
      <c r="I149" s="10" t="s">
        <v>132</v>
      </c>
      <c r="J149" s="32">
        <v>1071150686</v>
      </c>
      <c r="K149" s="32">
        <v>999999999</v>
      </c>
      <c r="L149" s="32">
        <v>1001337124.87</v>
      </c>
      <c r="M149" s="32" t="s">
        <v>0</v>
      </c>
      <c r="N149" s="33">
        <v>7</v>
      </c>
      <c r="Q149"/>
    </row>
    <row r="150" spans="2:17" x14ac:dyDescent="0.25">
      <c r="B150" s="29" t="s">
        <v>119</v>
      </c>
      <c r="C150" s="6" t="s">
        <v>134</v>
      </c>
      <c r="D150" s="30"/>
      <c r="E150" s="6" t="s">
        <v>129</v>
      </c>
      <c r="F150" s="6" t="s">
        <v>130</v>
      </c>
      <c r="G150" s="31" t="s">
        <v>256</v>
      </c>
      <c r="H150" s="31" t="s">
        <v>253</v>
      </c>
      <c r="I150" s="10" t="s">
        <v>132</v>
      </c>
      <c r="J150" s="32">
        <v>1071150686</v>
      </c>
      <c r="K150" s="32">
        <v>999999999</v>
      </c>
      <c r="L150" s="32">
        <v>1001337124.87</v>
      </c>
      <c r="M150" s="32" t="s">
        <v>0</v>
      </c>
      <c r="N150" s="33">
        <v>7</v>
      </c>
      <c r="Q150"/>
    </row>
    <row r="151" spans="2:17" x14ac:dyDescent="0.25">
      <c r="B151" s="29" t="s">
        <v>119</v>
      </c>
      <c r="C151" s="6" t="s">
        <v>134</v>
      </c>
      <c r="D151" s="30"/>
      <c r="E151" s="6" t="s">
        <v>129</v>
      </c>
      <c r="F151" s="6" t="s">
        <v>130</v>
      </c>
      <c r="G151" s="31" t="s">
        <v>257</v>
      </c>
      <c r="H151" s="31" t="s">
        <v>253</v>
      </c>
      <c r="I151" s="10" t="s">
        <v>132</v>
      </c>
      <c r="J151" s="32">
        <v>1071150686</v>
      </c>
      <c r="K151" s="32">
        <v>999999999</v>
      </c>
      <c r="L151" s="32">
        <v>1001337124.87</v>
      </c>
      <c r="M151" s="32" t="s">
        <v>0</v>
      </c>
      <c r="N151" s="33">
        <v>7</v>
      </c>
      <c r="Q151"/>
    </row>
    <row r="152" spans="2:17" x14ac:dyDescent="0.25">
      <c r="B152" s="29" t="s">
        <v>119</v>
      </c>
      <c r="C152" s="6" t="s">
        <v>134</v>
      </c>
      <c r="D152" s="30"/>
      <c r="E152" s="6" t="s">
        <v>129</v>
      </c>
      <c r="F152" s="6" t="s">
        <v>130</v>
      </c>
      <c r="G152" s="31" t="s">
        <v>258</v>
      </c>
      <c r="H152" s="31" t="s">
        <v>253</v>
      </c>
      <c r="I152" s="10" t="s">
        <v>132</v>
      </c>
      <c r="J152" s="32">
        <v>1071150686</v>
      </c>
      <c r="K152" s="32">
        <v>999999999</v>
      </c>
      <c r="L152" s="32">
        <v>1001337124.87</v>
      </c>
      <c r="M152" s="32" t="s">
        <v>0</v>
      </c>
      <c r="N152" s="33">
        <v>7</v>
      </c>
      <c r="Q152"/>
    </row>
    <row r="153" spans="2:17" x14ac:dyDescent="0.25">
      <c r="B153" s="29" t="s">
        <v>119</v>
      </c>
      <c r="C153" s="6" t="s">
        <v>134</v>
      </c>
      <c r="D153" s="30"/>
      <c r="E153" s="6" t="s">
        <v>129</v>
      </c>
      <c r="F153" s="6" t="s">
        <v>130</v>
      </c>
      <c r="G153" s="31" t="s">
        <v>259</v>
      </c>
      <c r="H153" s="31" t="s">
        <v>253</v>
      </c>
      <c r="I153" s="10" t="s">
        <v>132</v>
      </c>
      <c r="J153" s="32">
        <v>1071150686</v>
      </c>
      <c r="K153" s="32">
        <v>999999999</v>
      </c>
      <c r="L153" s="32">
        <v>1001337124.87</v>
      </c>
      <c r="M153" s="32" t="s">
        <v>0</v>
      </c>
      <c r="N153" s="33">
        <v>7</v>
      </c>
      <c r="Q153"/>
    </row>
    <row r="154" spans="2:17" x14ac:dyDescent="0.25">
      <c r="B154" s="29" t="s">
        <v>119</v>
      </c>
      <c r="C154" s="6" t="s">
        <v>134</v>
      </c>
      <c r="D154" s="30"/>
      <c r="E154" s="6" t="s">
        <v>129</v>
      </c>
      <c r="F154" s="6" t="s">
        <v>130</v>
      </c>
      <c r="G154" s="31" t="s">
        <v>260</v>
      </c>
      <c r="H154" s="31" t="s">
        <v>253</v>
      </c>
      <c r="I154" s="10" t="s">
        <v>132</v>
      </c>
      <c r="J154" s="32">
        <v>1071150686</v>
      </c>
      <c r="K154" s="32">
        <v>999999999</v>
      </c>
      <c r="L154" s="32">
        <v>1001337124.87</v>
      </c>
      <c r="M154" s="32" t="s">
        <v>0</v>
      </c>
      <c r="N154" s="33">
        <v>7</v>
      </c>
      <c r="Q154"/>
    </row>
    <row r="155" spans="2:17" x14ac:dyDescent="0.25">
      <c r="B155" s="29" t="s">
        <v>119</v>
      </c>
      <c r="C155" s="6" t="s">
        <v>134</v>
      </c>
      <c r="D155" s="30"/>
      <c r="E155" s="6" t="s">
        <v>129</v>
      </c>
      <c r="F155" s="6" t="s">
        <v>130</v>
      </c>
      <c r="G155" s="31" t="s">
        <v>261</v>
      </c>
      <c r="H155" s="31" t="s">
        <v>253</v>
      </c>
      <c r="I155" s="10" t="s">
        <v>132</v>
      </c>
      <c r="J155" s="32">
        <v>1071150686</v>
      </c>
      <c r="K155" s="32">
        <v>999999999</v>
      </c>
      <c r="L155" s="32">
        <v>1001337124.87</v>
      </c>
      <c r="M155" s="32" t="s">
        <v>0</v>
      </c>
      <c r="N155" s="33">
        <v>7</v>
      </c>
      <c r="Q155"/>
    </row>
    <row r="156" spans="2:17" x14ac:dyDescent="0.25">
      <c r="B156" s="29" t="s">
        <v>119</v>
      </c>
      <c r="C156" s="6" t="s">
        <v>134</v>
      </c>
      <c r="D156" s="30"/>
      <c r="E156" s="6" t="s">
        <v>129</v>
      </c>
      <c r="F156" s="6" t="s">
        <v>130</v>
      </c>
      <c r="G156" s="31" t="s">
        <v>262</v>
      </c>
      <c r="H156" s="31" t="s">
        <v>253</v>
      </c>
      <c r="I156" s="10" t="s">
        <v>132</v>
      </c>
      <c r="J156" s="32">
        <v>1071150686</v>
      </c>
      <c r="K156" s="32">
        <v>999999999</v>
      </c>
      <c r="L156" s="32">
        <v>1001337124.87</v>
      </c>
      <c r="M156" s="32" t="s">
        <v>0</v>
      </c>
      <c r="N156" s="33">
        <v>7</v>
      </c>
      <c r="Q156"/>
    </row>
    <row r="157" spans="2:17" x14ac:dyDescent="0.25">
      <c r="B157" s="29" t="s">
        <v>119</v>
      </c>
      <c r="C157" s="6" t="s">
        <v>134</v>
      </c>
      <c r="D157" s="30"/>
      <c r="E157" s="6" t="s">
        <v>129</v>
      </c>
      <c r="F157" s="6" t="s">
        <v>130</v>
      </c>
      <c r="G157" s="31" t="s">
        <v>263</v>
      </c>
      <c r="H157" s="31" t="s">
        <v>253</v>
      </c>
      <c r="I157" s="10" t="s">
        <v>132</v>
      </c>
      <c r="J157" s="32">
        <v>1071150686</v>
      </c>
      <c r="K157" s="32">
        <v>999999999</v>
      </c>
      <c r="L157" s="32">
        <v>1001337124.87</v>
      </c>
      <c r="M157" s="32" t="s">
        <v>0</v>
      </c>
      <c r="N157" s="33">
        <v>7</v>
      </c>
      <c r="Q157"/>
    </row>
    <row r="158" spans="2:17" x14ac:dyDescent="0.25">
      <c r="B158" s="29" t="s">
        <v>119</v>
      </c>
      <c r="C158" s="6" t="s">
        <v>134</v>
      </c>
      <c r="D158" s="30"/>
      <c r="E158" s="6" t="s">
        <v>129</v>
      </c>
      <c r="F158" s="6" t="s">
        <v>130</v>
      </c>
      <c r="G158" s="31" t="s">
        <v>264</v>
      </c>
      <c r="H158" s="31" t="s">
        <v>253</v>
      </c>
      <c r="I158" s="10" t="s">
        <v>132</v>
      </c>
      <c r="J158" s="32">
        <v>1071150686</v>
      </c>
      <c r="K158" s="32">
        <v>999999999</v>
      </c>
      <c r="L158" s="32">
        <v>1001337124.87</v>
      </c>
      <c r="M158" s="32" t="s">
        <v>0</v>
      </c>
      <c r="N158" s="33">
        <v>7</v>
      </c>
      <c r="Q158"/>
    </row>
    <row r="159" spans="2:17" x14ac:dyDescent="0.25">
      <c r="B159" s="29" t="s">
        <v>119</v>
      </c>
      <c r="C159" s="6" t="s">
        <v>134</v>
      </c>
      <c r="D159" s="30"/>
      <c r="E159" s="6" t="s">
        <v>129</v>
      </c>
      <c r="F159" s="6" t="s">
        <v>130</v>
      </c>
      <c r="G159" s="31" t="s">
        <v>265</v>
      </c>
      <c r="H159" s="31" t="s">
        <v>253</v>
      </c>
      <c r="I159" s="10" t="s">
        <v>132</v>
      </c>
      <c r="J159" s="32">
        <v>1071150686</v>
      </c>
      <c r="K159" s="32">
        <v>999999999</v>
      </c>
      <c r="L159" s="32">
        <v>1001337124.87</v>
      </c>
      <c r="M159" s="32" t="s">
        <v>0</v>
      </c>
      <c r="N159" s="33">
        <v>7</v>
      </c>
      <c r="Q159"/>
    </row>
    <row r="160" spans="2:17" x14ac:dyDescent="0.25">
      <c r="B160" s="29" t="s">
        <v>119</v>
      </c>
      <c r="C160" s="6" t="s">
        <v>134</v>
      </c>
      <c r="D160" s="30"/>
      <c r="E160" s="6" t="s">
        <v>129</v>
      </c>
      <c r="F160" s="6" t="s">
        <v>130</v>
      </c>
      <c r="G160" s="31" t="s">
        <v>265</v>
      </c>
      <c r="H160" s="31" t="s">
        <v>253</v>
      </c>
      <c r="I160" s="10" t="s">
        <v>132</v>
      </c>
      <c r="J160" s="32">
        <v>1071150686</v>
      </c>
      <c r="K160" s="32">
        <v>999999999</v>
      </c>
      <c r="L160" s="32">
        <v>1001337124.87</v>
      </c>
      <c r="M160" s="32" t="s">
        <v>0</v>
      </c>
      <c r="N160" s="33">
        <v>7</v>
      </c>
      <c r="Q160"/>
    </row>
    <row r="161" spans="2:17" x14ac:dyDescent="0.25">
      <c r="B161" s="29" t="s">
        <v>119</v>
      </c>
      <c r="C161" s="6" t="s">
        <v>134</v>
      </c>
      <c r="D161" s="30"/>
      <c r="E161" s="6" t="s">
        <v>129</v>
      </c>
      <c r="F161" s="6" t="s">
        <v>130</v>
      </c>
      <c r="G161" s="31" t="s">
        <v>266</v>
      </c>
      <c r="H161" s="31" t="s">
        <v>253</v>
      </c>
      <c r="I161" s="10" t="s">
        <v>132</v>
      </c>
      <c r="J161" s="32">
        <v>1071150686</v>
      </c>
      <c r="K161" s="32">
        <v>999999999</v>
      </c>
      <c r="L161" s="32">
        <v>1001337124.87</v>
      </c>
      <c r="M161" s="32" t="s">
        <v>0</v>
      </c>
      <c r="N161" s="33">
        <v>7</v>
      </c>
      <c r="Q161"/>
    </row>
    <row r="162" spans="2:17" x14ac:dyDescent="0.25">
      <c r="B162" s="29" t="s">
        <v>119</v>
      </c>
      <c r="C162" s="6" t="s">
        <v>134</v>
      </c>
      <c r="D162" s="30"/>
      <c r="E162" s="6" t="s">
        <v>129</v>
      </c>
      <c r="F162" s="6" t="s">
        <v>130</v>
      </c>
      <c r="G162" s="31" t="s">
        <v>266</v>
      </c>
      <c r="H162" s="31" t="s">
        <v>253</v>
      </c>
      <c r="I162" s="10" t="s">
        <v>132</v>
      </c>
      <c r="J162" s="32">
        <v>1071150686</v>
      </c>
      <c r="K162" s="32">
        <v>999999999</v>
      </c>
      <c r="L162" s="32">
        <v>1001337124.87</v>
      </c>
      <c r="M162" s="32" t="s">
        <v>0</v>
      </c>
      <c r="N162" s="33">
        <v>7</v>
      </c>
      <c r="Q162"/>
    </row>
    <row r="163" spans="2:17" x14ac:dyDescent="0.25">
      <c r="B163" s="29" t="s">
        <v>119</v>
      </c>
      <c r="C163" s="6" t="s">
        <v>134</v>
      </c>
      <c r="D163" s="30"/>
      <c r="E163" s="6" t="s">
        <v>129</v>
      </c>
      <c r="F163" s="6" t="s">
        <v>130</v>
      </c>
      <c r="G163" s="31" t="s">
        <v>267</v>
      </c>
      <c r="H163" s="31" t="s">
        <v>253</v>
      </c>
      <c r="I163" s="10" t="s">
        <v>132</v>
      </c>
      <c r="J163" s="32">
        <v>1071150686</v>
      </c>
      <c r="K163" s="32">
        <v>999999999</v>
      </c>
      <c r="L163" s="32">
        <v>1001337124.87</v>
      </c>
      <c r="M163" s="32" t="s">
        <v>0</v>
      </c>
      <c r="N163" s="33">
        <v>7</v>
      </c>
      <c r="Q163"/>
    </row>
    <row r="164" spans="2:17" x14ac:dyDescent="0.25">
      <c r="B164" s="29" t="s">
        <v>119</v>
      </c>
      <c r="C164" s="6" t="s">
        <v>134</v>
      </c>
      <c r="D164" s="30"/>
      <c r="E164" s="6" t="s">
        <v>129</v>
      </c>
      <c r="F164" s="6" t="s">
        <v>130</v>
      </c>
      <c r="G164" s="31" t="s">
        <v>267</v>
      </c>
      <c r="H164" s="31" t="s">
        <v>253</v>
      </c>
      <c r="I164" s="10" t="s">
        <v>132</v>
      </c>
      <c r="J164" s="32">
        <v>1071150686</v>
      </c>
      <c r="K164" s="32">
        <v>999999999</v>
      </c>
      <c r="L164" s="32">
        <v>1001337124.87</v>
      </c>
      <c r="M164" s="32" t="s">
        <v>0</v>
      </c>
      <c r="N164" s="33">
        <v>7</v>
      </c>
      <c r="Q164"/>
    </row>
    <row r="165" spans="2:17" x14ac:dyDescent="0.25">
      <c r="B165" s="29" t="s">
        <v>119</v>
      </c>
      <c r="C165" s="6" t="s">
        <v>134</v>
      </c>
      <c r="D165" s="30"/>
      <c r="E165" s="6" t="s">
        <v>129</v>
      </c>
      <c r="F165" s="6" t="s">
        <v>130</v>
      </c>
      <c r="G165" s="31" t="s">
        <v>268</v>
      </c>
      <c r="H165" s="31" t="s">
        <v>253</v>
      </c>
      <c r="I165" s="10" t="s">
        <v>132</v>
      </c>
      <c r="J165" s="32">
        <v>1071150686</v>
      </c>
      <c r="K165" s="32">
        <v>999999999</v>
      </c>
      <c r="L165" s="32">
        <v>1001337124.87</v>
      </c>
      <c r="M165" s="32" t="s">
        <v>0</v>
      </c>
      <c r="N165" s="33">
        <v>7</v>
      </c>
      <c r="Q165"/>
    </row>
    <row r="166" spans="2:17" x14ac:dyDescent="0.25">
      <c r="B166" s="29" t="s">
        <v>119</v>
      </c>
      <c r="C166" s="6" t="s">
        <v>134</v>
      </c>
      <c r="D166" s="30"/>
      <c r="E166" s="6" t="s">
        <v>129</v>
      </c>
      <c r="F166" s="6" t="s">
        <v>130</v>
      </c>
      <c r="G166" s="31" t="s">
        <v>269</v>
      </c>
      <c r="H166" s="31" t="s">
        <v>253</v>
      </c>
      <c r="I166" s="10" t="s">
        <v>132</v>
      </c>
      <c r="J166" s="32">
        <v>1071150686</v>
      </c>
      <c r="K166" s="32">
        <v>999999999</v>
      </c>
      <c r="L166" s="32">
        <v>1001337124.87</v>
      </c>
      <c r="M166" s="32" t="s">
        <v>0</v>
      </c>
      <c r="N166" s="33">
        <v>7</v>
      </c>
      <c r="Q166"/>
    </row>
    <row r="167" spans="2:17" x14ac:dyDescent="0.25">
      <c r="B167" s="29" t="s">
        <v>119</v>
      </c>
      <c r="C167" s="6" t="s">
        <v>134</v>
      </c>
      <c r="D167" s="30"/>
      <c r="E167" s="6" t="s">
        <v>129</v>
      </c>
      <c r="F167" s="6" t="s">
        <v>130</v>
      </c>
      <c r="G167" s="31" t="s">
        <v>270</v>
      </c>
      <c r="H167" s="31" t="s">
        <v>253</v>
      </c>
      <c r="I167" s="10" t="s">
        <v>132</v>
      </c>
      <c r="J167" s="32">
        <v>1071150686</v>
      </c>
      <c r="K167" s="32">
        <v>999999999</v>
      </c>
      <c r="L167" s="32">
        <v>1001337124.87</v>
      </c>
      <c r="M167" s="32" t="s">
        <v>0</v>
      </c>
      <c r="N167" s="33">
        <v>7</v>
      </c>
      <c r="Q167"/>
    </row>
    <row r="168" spans="2:17" x14ac:dyDescent="0.25">
      <c r="B168" s="29" t="s">
        <v>119</v>
      </c>
      <c r="C168" s="6" t="s">
        <v>134</v>
      </c>
      <c r="D168" s="30"/>
      <c r="E168" s="6" t="s">
        <v>129</v>
      </c>
      <c r="F168" s="6" t="s">
        <v>130</v>
      </c>
      <c r="G168" s="31" t="s">
        <v>271</v>
      </c>
      <c r="H168" s="31" t="s">
        <v>253</v>
      </c>
      <c r="I168" s="10" t="s">
        <v>132</v>
      </c>
      <c r="J168" s="32">
        <v>1071150686</v>
      </c>
      <c r="K168" s="32">
        <v>999999999</v>
      </c>
      <c r="L168" s="32">
        <v>1001337124.87</v>
      </c>
      <c r="M168" s="32" t="s">
        <v>0</v>
      </c>
      <c r="N168" s="33">
        <v>7</v>
      </c>
      <c r="Q168"/>
    </row>
    <row r="169" spans="2:17" x14ac:dyDescent="0.25">
      <c r="B169" s="29" t="s">
        <v>119</v>
      </c>
      <c r="C169" s="6" t="s">
        <v>134</v>
      </c>
      <c r="D169" s="30"/>
      <c r="E169" s="6" t="s">
        <v>129</v>
      </c>
      <c r="F169" s="6" t="s">
        <v>130</v>
      </c>
      <c r="G169" s="31" t="s">
        <v>272</v>
      </c>
      <c r="H169" s="31" t="s">
        <v>253</v>
      </c>
      <c r="I169" s="10" t="s">
        <v>132</v>
      </c>
      <c r="J169" s="32">
        <v>1071150686</v>
      </c>
      <c r="K169" s="32">
        <v>999999999</v>
      </c>
      <c r="L169" s="32">
        <v>1001337124.87</v>
      </c>
      <c r="M169" s="32" t="s">
        <v>0</v>
      </c>
      <c r="N169" s="33">
        <v>7</v>
      </c>
      <c r="Q169"/>
    </row>
    <row r="170" spans="2:17" x14ac:dyDescent="0.25">
      <c r="B170" s="29" t="s">
        <v>119</v>
      </c>
      <c r="C170" s="6" t="s">
        <v>134</v>
      </c>
      <c r="D170" s="30"/>
      <c r="E170" s="6" t="s">
        <v>129</v>
      </c>
      <c r="F170" s="6" t="s">
        <v>130</v>
      </c>
      <c r="G170" s="31" t="s">
        <v>273</v>
      </c>
      <c r="H170" s="31" t="s">
        <v>253</v>
      </c>
      <c r="I170" s="10" t="s">
        <v>132</v>
      </c>
      <c r="J170" s="32">
        <v>1071150686</v>
      </c>
      <c r="K170" s="32">
        <v>999999999</v>
      </c>
      <c r="L170" s="32">
        <v>1001337124.87</v>
      </c>
      <c r="M170" s="32" t="s">
        <v>0</v>
      </c>
      <c r="N170" s="33">
        <v>7</v>
      </c>
      <c r="Q170"/>
    </row>
    <row r="171" spans="2:17" x14ac:dyDescent="0.25">
      <c r="B171" s="29" t="s">
        <v>119</v>
      </c>
      <c r="C171" s="6" t="s">
        <v>134</v>
      </c>
      <c r="D171" s="30"/>
      <c r="E171" s="6" t="s">
        <v>129</v>
      </c>
      <c r="F171" s="6" t="s">
        <v>130</v>
      </c>
      <c r="G171" s="31" t="s">
        <v>274</v>
      </c>
      <c r="H171" s="31" t="s">
        <v>253</v>
      </c>
      <c r="I171" s="10" t="s">
        <v>132</v>
      </c>
      <c r="J171" s="32">
        <v>1071150686</v>
      </c>
      <c r="K171" s="32">
        <v>999999999</v>
      </c>
      <c r="L171" s="32">
        <v>1001337124.87</v>
      </c>
      <c r="M171" s="32" t="s">
        <v>0</v>
      </c>
      <c r="N171" s="33">
        <v>7</v>
      </c>
      <c r="Q171"/>
    </row>
    <row r="172" spans="2:17" x14ac:dyDescent="0.25">
      <c r="B172" s="29" t="s">
        <v>119</v>
      </c>
      <c r="C172" s="6" t="s">
        <v>134</v>
      </c>
      <c r="D172" s="30"/>
      <c r="E172" s="6" t="s">
        <v>129</v>
      </c>
      <c r="F172" s="6" t="s">
        <v>130</v>
      </c>
      <c r="G172" s="31" t="s">
        <v>275</v>
      </c>
      <c r="H172" s="31" t="s">
        <v>276</v>
      </c>
      <c r="I172" s="10" t="s">
        <v>132</v>
      </c>
      <c r="J172" s="32">
        <v>1600684929</v>
      </c>
      <c r="K172" s="32">
        <v>1538418418</v>
      </c>
      <c r="L172" s="32">
        <v>1535493038.3900001</v>
      </c>
      <c r="M172" s="32" t="s">
        <v>0</v>
      </c>
      <c r="N172" s="33">
        <v>7.5</v>
      </c>
      <c r="Q172"/>
    </row>
    <row r="173" spans="2:17" x14ac:dyDescent="0.25">
      <c r="B173" s="29" t="s">
        <v>119</v>
      </c>
      <c r="C173" s="6" t="s">
        <v>134</v>
      </c>
      <c r="D173" s="30"/>
      <c r="E173" s="6" t="s">
        <v>129</v>
      </c>
      <c r="F173" s="6" t="s">
        <v>130</v>
      </c>
      <c r="G173" s="31" t="s">
        <v>277</v>
      </c>
      <c r="H173" s="31" t="s">
        <v>276</v>
      </c>
      <c r="I173" s="10" t="s">
        <v>132</v>
      </c>
      <c r="J173" s="32">
        <v>1600684929</v>
      </c>
      <c r="K173" s="32">
        <v>1538418418</v>
      </c>
      <c r="L173" s="32">
        <v>1535493038.3900001</v>
      </c>
      <c r="M173" s="32" t="s">
        <v>0</v>
      </c>
      <c r="N173" s="33">
        <v>7.5</v>
      </c>
      <c r="Q173"/>
    </row>
    <row r="174" spans="2:17" x14ac:dyDescent="0.25">
      <c r="B174" s="29" t="s">
        <v>119</v>
      </c>
      <c r="C174" s="6" t="s">
        <v>134</v>
      </c>
      <c r="D174" s="30"/>
      <c r="E174" s="6" t="s">
        <v>129</v>
      </c>
      <c r="F174" s="6" t="s">
        <v>130</v>
      </c>
      <c r="G174" s="31" t="s">
        <v>278</v>
      </c>
      <c r="H174" s="31" t="s">
        <v>276</v>
      </c>
      <c r="I174" s="10" t="s">
        <v>132</v>
      </c>
      <c r="J174" s="32">
        <v>1600684929</v>
      </c>
      <c r="K174" s="32">
        <v>1538418418</v>
      </c>
      <c r="L174" s="32">
        <v>1535493038.3900001</v>
      </c>
      <c r="M174" s="32" t="s">
        <v>0</v>
      </c>
      <c r="N174" s="33">
        <v>7.5</v>
      </c>
      <c r="Q174"/>
    </row>
    <row r="175" spans="2:17" x14ac:dyDescent="0.25">
      <c r="B175" s="29" t="s">
        <v>119</v>
      </c>
      <c r="C175" s="6" t="s">
        <v>134</v>
      </c>
      <c r="D175" s="30"/>
      <c r="E175" s="6" t="s">
        <v>129</v>
      </c>
      <c r="F175" s="6" t="s">
        <v>130</v>
      </c>
      <c r="G175" s="31" t="s">
        <v>279</v>
      </c>
      <c r="H175" s="31" t="s">
        <v>276</v>
      </c>
      <c r="I175" s="10" t="s">
        <v>132</v>
      </c>
      <c r="J175" s="32">
        <v>1600684929</v>
      </c>
      <c r="K175" s="32">
        <v>1538418418</v>
      </c>
      <c r="L175" s="32">
        <v>1535493038.3900001</v>
      </c>
      <c r="M175" s="32" t="s">
        <v>0</v>
      </c>
      <c r="N175" s="33">
        <v>7.5</v>
      </c>
      <c r="Q175"/>
    </row>
    <row r="176" spans="2:17" x14ac:dyDescent="0.25">
      <c r="B176" s="29" t="s">
        <v>119</v>
      </c>
      <c r="C176" s="6" t="s">
        <v>134</v>
      </c>
      <c r="D176" s="30"/>
      <c r="E176" s="6" t="s">
        <v>129</v>
      </c>
      <c r="F176" s="6" t="s">
        <v>130</v>
      </c>
      <c r="G176" s="31" t="s">
        <v>280</v>
      </c>
      <c r="H176" s="31" t="s">
        <v>276</v>
      </c>
      <c r="I176" s="10" t="s">
        <v>132</v>
      </c>
      <c r="J176" s="32">
        <v>1600684929</v>
      </c>
      <c r="K176" s="32">
        <v>1538418418</v>
      </c>
      <c r="L176" s="32">
        <v>1535493038.3900001</v>
      </c>
      <c r="M176" s="32" t="s">
        <v>0</v>
      </c>
      <c r="N176" s="33">
        <v>7.5</v>
      </c>
      <c r="Q176"/>
    </row>
    <row r="177" spans="2:17" x14ac:dyDescent="0.25">
      <c r="B177" s="29" t="s">
        <v>119</v>
      </c>
      <c r="C177" s="6" t="s">
        <v>134</v>
      </c>
      <c r="D177" s="30"/>
      <c r="E177" s="6" t="s">
        <v>129</v>
      </c>
      <c r="F177" s="6" t="s">
        <v>130</v>
      </c>
      <c r="G177" s="31" t="s">
        <v>281</v>
      </c>
      <c r="H177" s="31" t="s">
        <v>276</v>
      </c>
      <c r="I177" s="10" t="s">
        <v>132</v>
      </c>
      <c r="J177" s="32">
        <v>1600684929</v>
      </c>
      <c r="K177" s="32">
        <v>1538418418</v>
      </c>
      <c r="L177" s="32">
        <v>1535493038.3900001</v>
      </c>
      <c r="M177" s="32" t="s">
        <v>0</v>
      </c>
      <c r="N177" s="33">
        <v>7.5</v>
      </c>
      <c r="Q177"/>
    </row>
    <row r="178" spans="2:17" x14ac:dyDescent="0.25">
      <c r="B178" s="29" t="s">
        <v>119</v>
      </c>
      <c r="C178" s="6" t="s">
        <v>134</v>
      </c>
      <c r="D178" s="30"/>
      <c r="E178" s="6" t="s">
        <v>129</v>
      </c>
      <c r="F178" s="6" t="s">
        <v>130</v>
      </c>
      <c r="G178" s="31" t="s">
        <v>282</v>
      </c>
      <c r="H178" s="31" t="s">
        <v>276</v>
      </c>
      <c r="I178" s="10" t="s">
        <v>132</v>
      </c>
      <c r="J178" s="32">
        <v>1600684929</v>
      </c>
      <c r="K178" s="32">
        <v>1538418418</v>
      </c>
      <c r="L178" s="32">
        <v>1535493038.3900001</v>
      </c>
      <c r="M178" s="32" t="s">
        <v>0</v>
      </c>
      <c r="N178" s="33">
        <v>7.5</v>
      </c>
      <c r="Q178"/>
    </row>
    <row r="179" spans="2:17" x14ac:dyDescent="0.25">
      <c r="B179" s="29" t="s">
        <v>119</v>
      </c>
      <c r="C179" s="6" t="s">
        <v>134</v>
      </c>
      <c r="D179" s="30"/>
      <c r="E179" s="6" t="s">
        <v>129</v>
      </c>
      <c r="F179" s="6" t="s">
        <v>130</v>
      </c>
      <c r="G179" s="31" t="s">
        <v>283</v>
      </c>
      <c r="H179" s="31" t="s">
        <v>276</v>
      </c>
      <c r="I179" s="10" t="s">
        <v>132</v>
      </c>
      <c r="J179" s="32">
        <v>1600684929</v>
      </c>
      <c r="K179" s="32">
        <v>1538418418</v>
      </c>
      <c r="L179" s="32">
        <v>1535493038.3900001</v>
      </c>
      <c r="M179" s="32" t="s">
        <v>0</v>
      </c>
      <c r="N179" s="33">
        <v>7.5</v>
      </c>
      <c r="Q179"/>
    </row>
    <row r="180" spans="2:17" x14ac:dyDescent="0.25">
      <c r="B180" s="29" t="s">
        <v>119</v>
      </c>
      <c r="C180" s="6" t="s">
        <v>134</v>
      </c>
      <c r="D180" s="30"/>
      <c r="E180" s="6" t="s">
        <v>129</v>
      </c>
      <c r="F180" s="6" t="s">
        <v>130</v>
      </c>
      <c r="G180" s="31" t="s">
        <v>284</v>
      </c>
      <c r="H180" s="31" t="s">
        <v>276</v>
      </c>
      <c r="I180" s="10" t="s">
        <v>132</v>
      </c>
      <c r="J180" s="32">
        <v>1600684929</v>
      </c>
      <c r="K180" s="32">
        <v>1538418418</v>
      </c>
      <c r="L180" s="32">
        <v>1535493038.3900001</v>
      </c>
      <c r="M180" s="32" t="s">
        <v>0</v>
      </c>
      <c r="N180" s="33">
        <v>7.5</v>
      </c>
      <c r="Q180"/>
    </row>
    <row r="181" spans="2:17" x14ac:dyDescent="0.25">
      <c r="B181" s="29" t="s">
        <v>119</v>
      </c>
      <c r="C181" s="6" t="s">
        <v>134</v>
      </c>
      <c r="D181" s="30"/>
      <c r="E181" s="6" t="s">
        <v>129</v>
      </c>
      <c r="F181" s="6" t="s">
        <v>130</v>
      </c>
      <c r="G181" s="31" t="s">
        <v>285</v>
      </c>
      <c r="H181" s="31" t="s">
        <v>276</v>
      </c>
      <c r="I181" s="10" t="s">
        <v>132</v>
      </c>
      <c r="J181" s="32">
        <v>1600684929</v>
      </c>
      <c r="K181" s="32">
        <v>1538418418</v>
      </c>
      <c r="L181" s="32">
        <v>1535493038.3900001</v>
      </c>
      <c r="M181" s="32" t="s">
        <v>0</v>
      </c>
      <c r="N181" s="33">
        <v>7.5</v>
      </c>
      <c r="Q181"/>
    </row>
    <row r="182" spans="2:17" x14ac:dyDescent="0.25">
      <c r="B182" s="29" t="s">
        <v>119</v>
      </c>
      <c r="C182" s="6" t="s">
        <v>134</v>
      </c>
      <c r="D182" s="30"/>
      <c r="E182" s="6" t="s">
        <v>129</v>
      </c>
      <c r="F182" s="6" t="s">
        <v>130</v>
      </c>
      <c r="G182" s="31" t="s">
        <v>556</v>
      </c>
      <c r="H182" s="31" t="s">
        <v>682</v>
      </c>
      <c r="I182" s="10" t="s">
        <v>132</v>
      </c>
      <c r="J182" s="32">
        <v>5229315065</v>
      </c>
      <c r="K182" s="32">
        <v>5136257670</v>
      </c>
      <c r="L182" s="32">
        <v>5060017892.4399996</v>
      </c>
      <c r="M182" s="32" t="s">
        <v>0</v>
      </c>
      <c r="N182" s="33">
        <v>6.9</v>
      </c>
      <c r="Q182"/>
    </row>
    <row r="183" spans="2:17" x14ac:dyDescent="0.25">
      <c r="B183" s="29" t="s">
        <v>119</v>
      </c>
      <c r="C183" s="6" t="s">
        <v>134</v>
      </c>
      <c r="D183" s="30"/>
      <c r="E183" s="6" t="s">
        <v>129</v>
      </c>
      <c r="F183" s="6" t="s">
        <v>130</v>
      </c>
      <c r="G183" s="31" t="s">
        <v>557</v>
      </c>
      <c r="H183" s="31" t="s">
        <v>682</v>
      </c>
      <c r="I183" s="10" t="s">
        <v>132</v>
      </c>
      <c r="J183" s="32">
        <v>5229315065</v>
      </c>
      <c r="K183" s="32">
        <v>5136257670</v>
      </c>
      <c r="L183" s="32">
        <v>5060017892.4399996</v>
      </c>
      <c r="M183" s="32" t="s">
        <v>0</v>
      </c>
      <c r="N183" s="33">
        <v>6.9</v>
      </c>
      <c r="Q183"/>
    </row>
    <row r="184" spans="2:17" x14ac:dyDescent="0.25">
      <c r="B184" s="29" t="s">
        <v>119</v>
      </c>
      <c r="C184" s="6" t="s">
        <v>134</v>
      </c>
      <c r="D184" s="30"/>
      <c r="E184" s="6" t="s">
        <v>129</v>
      </c>
      <c r="F184" s="6" t="s">
        <v>130</v>
      </c>
      <c r="G184" s="31" t="s">
        <v>558</v>
      </c>
      <c r="H184" s="31" t="s">
        <v>682</v>
      </c>
      <c r="I184" s="10" t="s">
        <v>132</v>
      </c>
      <c r="J184" s="32">
        <v>5229315065</v>
      </c>
      <c r="K184" s="32">
        <v>5136257670</v>
      </c>
      <c r="L184" s="32">
        <v>5060017892.4399996</v>
      </c>
      <c r="M184" s="32" t="s">
        <v>0</v>
      </c>
      <c r="N184" s="33">
        <v>6.9</v>
      </c>
      <c r="Q184"/>
    </row>
    <row r="185" spans="2:17" x14ac:dyDescent="0.25">
      <c r="B185" s="29" t="s">
        <v>119</v>
      </c>
      <c r="C185" s="6" t="s">
        <v>134</v>
      </c>
      <c r="D185" s="30"/>
      <c r="E185" s="6" t="s">
        <v>129</v>
      </c>
      <c r="F185" s="6" t="s">
        <v>130</v>
      </c>
      <c r="G185" s="31" t="s">
        <v>559</v>
      </c>
      <c r="H185" s="31" t="s">
        <v>683</v>
      </c>
      <c r="I185" s="10" t="s">
        <v>132</v>
      </c>
      <c r="J185" s="32">
        <v>2769349315</v>
      </c>
      <c r="K185" s="32">
        <v>2500000000</v>
      </c>
      <c r="L185" s="32">
        <v>2514967090.5</v>
      </c>
      <c r="M185" s="32" t="s">
        <v>0</v>
      </c>
      <c r="N185" s="33">
        <v>7.15</v>
      </c>
      <c r="Q185"/>
    </row>
    <row r="186" spans="2:17" x14ac:dyDescent="0.25">
      <c r="B186" s="29" t="s">
        <v>119</v>
      </c>
      <c r="C186" s="6" t="s">
        <v>134</v>
      </c>
      <c r="D186" s="30"/>
      <c r="E186" s="6" t="s">
        <v>129</v>
      </c>
      <c r="F186" s="6" t="s">
        <v>130</v>
      </c>
      <c r="G186" s="31" t="s">
        <v>560</v>
      </c>
      <c r="H186" s="31" t="s">
        <v>683</v>
      </c>
      <c r="I186" s="10" t="s">
        <v>132</v>
      </c>
      <c r="J186" s="32">
        <v>2769349315</v>
      </c>
      <c r="K186" s="32">
        <v>2500000000</v>
      </c>
      <c r="L186" s="32">
        <v>2514967090.5</v>
      </c>
      <c r="M186" s="32" t="s">
        <v>0</v>
      </c>
      <c r="N186" s="33">
        <v>7.15</v>
      </c>
      <c r="Q186"/>
    </row>
    <row r="187" spans="2:17" x14ac:dyDescent="0.25">
      <c r="B187" s="29" t="s">
        <v>119</v>
      </c>
      <c r="C187" s="6" t="s">
        <v>134</v>
      </c>
      <c r="D187" s="30"/>
      <c r="E187" s="6" t="s">
        <v>129</v>
      </c>
      <c r="F187" s="6" t="s">
        <v>130</v>
      </c>
      <c r="G187" s="31" t="s">
        <v>561</v>
      </c>
      <c r="H187" s="31" t="s">
        <v>683</v>
      </c>
      <c r="I187" s="10" t="s">
        <v>132</v>
      </c>
      <c r="J187" s="32">
        <v>2769349315</v>
      </c>
      <c r="K187" s="32">
        <v>2500000000</v>
      </c>
      <c r="L187" s="32">
        <v>2514967090.5</v>
      </c>
      <c r="M187" s="32" t="s">
        <v>0</v>
      </c>
      <c r="N187" s="33">
        <v>7.15</v>
      </c>
      <c r="Q187"/>
    </row>
    <row r="188" spans="2:17" x14ac:dyDescent="0.25">
      <c r="B188" s="29" t="s">
        <v>119</v>
      </c>
      <c r="C188" s="6" t="s">
        <v>134</v>
      </c>
      <c r="D188" s="30"/>
      <c r="E188" s="6" t="s">
        <v>129</v>
      </c>
      <c r="F188" s="6" t="s">
        <v>130</v>
      </c>
      <c r="G188" s="31" t="s">
        <v>562</v>
      </c>
      <c r="H188" s="31" t="s">
        <v>683</v>
      </c>
      <c r="I188" s="10" t="s">
        <v>132</v>
      </c>
      <c r="J188" s="32">
        <v>2769349315</v>
      </c>
      <c r="K188" s="32">
        <v>2500000000</v>
      </c>
      <c r="L188" s="32">
        <v>2514967090.5</v>
      </c>
      <c r="M188" s="32" t="s">
        <v>0</v>
      </c>
      <c r="N188" s="33">
        <v>7.15</v>
      </c>
      <c r="Q188"/>
    </row>
    <row r="189" spans="2:17" x14ac:dyDescent="0.25">
      <c r="B189" s="29" t="s">
        <v>119</v>
      </c>
      <c r="C189" s="6" t="s">
        <v>134</v>
      </c>
      <c r="D189" s="30"/>
      <c r="E189" s="6" t="s">
        <v>129</v>
      </c>
      <c r="F189" s="6" t="s">
        <v>130</v>
      </c>
      <c r="G189" s="31" t="s">
        <v>563</v>
      </c>
      <c r="H189" s="31" t="s">
        <v>683</v>
      </c>
      <c r="I189" s="10" t="s">
        <v>132</v>
      </c>
      <c r="J189" s="32">
        <v>2769349315</v>
      </c>
      <c r="K189" s="32">
        <v>2500000000</v>
      </c>
      <c r="L189" s="32">
        <v>2514967090.5</v>
      </c>
      <c r="M189" s="32" t="s">
        <v>0</v>
      </c>
      <c r="N189" s="33">
        <v>7.15</v>
      </c>
      <c r="Q189"/>
    </row>
    <row r="190" spans="2:17" x14ac:dyDescent="0.25">
      <c r="B190" s="29" t="s">
        <v>119</v>
      </c>
      <c r="C190" s="6" t="s">
        <v>134</v>
      </c>
      <c r="D190" s="30"/>
      <c r="E190" s="6" t="s">
        <v>129</v>
      </c>
      <c r="F190" s="6" t="s">
        <v>130</v>
      </c>
      <c r="G190" s="31" t="s">
        <v>564</v>
      </c>
      <c r="H190" s="31" t="s">
        <v>683</v>
      </c>
      <c r="I190" s="10" t="s">
        <v>132</v>
      </c>
      <c r="J190" s="32">
        <v>2769349315</v>
      </c>
      <c r="K190" s="32">
        <v>2500000000</v>
      </c>
      <c r="L190" s="32">
        <v>2514967090.5</v>
      </c>
      <c r="M190" s="32" t="s">
        <v>0</v>
      </c>
      <c r="N190" s="33">
        <v>7.15</v>
      </c>
      <c r="Q190"/>
    </row>
    <row r="191" spans="2:17" x14ac:dyDescent="0.25">
      <c r="B191" s="29" t="s">
        <v>119</v>
      </c>
      <c r="C191" s="6" t="s">
        <v>134</v>
      </c>
      <c r="D191" s="30"/>
      <c r="E191" s="6" t="s">
        <v>129</v>
      </c>
      <c r="F191" s="6" t="s">
        <v>130</v>
      </c>
      <c r="G191" s="31" t="s">
        <v>565</v>
      </c>
      <c r="H191" s="31" t="s">
        <v>683</v>
      </c>
      <c r="I191" s="10" t="s">
        <v>132</v>
      </c>
      <c r="J191" s="32">
        <v>2769349315</v>
      </c>
      <c r="K191" s="32">
        <v>2500000000</v>
      </c>
      <c r="L191" s="32">
        <v>2514967090.5</v>
      </c>
      <c r="M191" s="32" t="s">
        <v>0</v>
      </c>
      <c r="N191" s="33">
        <v>7.15</v>
      </c>
      <c r="Q191"/>
    </row>
    <row r="192" spans="2:17" x14ac:dyDescent="0.25">
      <c r="B192" s="29" t="s">
        <v>119</v>
      </c>
      <c r="C192" s="6" t="s">
        <v>134</v>
      </c>
      <c r="D192" s="30"/>
      <c r="E192" s="6" t="s">
        <v>129</v>
      </c>
      <c r="F192" s="6" t="s">
        <v>130</v>
      </c>
      <c r="G192" s="31" t="s">
        <v>566</v>
      </c>
      <c r="H192" s="31" t="s">
        <v>683</v>
      </c>
      <c r="I192" s="10" t="s">
        <v>132</v>
      </c>
      <c r="J192" s="32">
        <v>2769349315</v>
      </c>
      <c r="K192" s="32">
        <v>2500000000</v>
      </c>
      <c r="L192" s="32">
        <v>2514967090.5</v>
      </c>
      <c r="M192" s="32" t="s">
        <v>0</v>
      </c>
      <c r="N192" s="33">
        <v>7.15</v>
      </c>
      <c r="Q192"/>
    </row>
    <row r="193" spans="2:17" x14ac:dyDescent="0.25">
      <c r="B193" s="29" t="s">
        <v>119</v>
      </c>
      <c r="C193" s="6" t="s">
        <v>134</v>
      </c>
      <c r="D193" s="30"/>
      <c r="E193" s="6" t="s">
        <v>129</v>
      </c>
      <c r="F193" s="6" t="s">
        <v>130</v>
      </c>
      <c r="G193" s="31" t="s">
        <v>567</v>
      </c>
      <c r="H193" s="31" t="s">
        <v>684</v>
      </c>
      <c r="I193" s="10" t="s">
        <v>132</v>
      </c>
      <c r="J193" s="32">
        <v>1109445206</v>
      </c>
      <c r="K193" s="32">
        <v>1000000000</v>
      </c>
      <c r="L193" s="32">
        <v>1002344865.4299999</v>
      </c>
      <c r="M193" s="32" t="s">
        <v>0</v>
      </c>
      <c r="N193" s="33">
        <v>7.25</v>
      </c>
      <c r="Q193"/>
    </row>
    <row r="194" spans="2:17" x14ac:dyDescent="0.25">
      <c r="B194" s="29" t="s">
        <v>119</v>
      </c>
      <c r="C194" s="6" t="s">
        <v>134</v>
      </c>
      <c r="D194" s="30"/>
      <c r="E194" s="6" t="s">
        <v>129</v>
      </c>
      <c r="F194" s="6" t="s">
        <v>130</v>
      </c>
      <c r="G194" s="31" t="s">
        <v>568</v>
      </c>
      <c r="H194" s="31" t="s">
        <v>684</v>
      </c>
      <c r="I194" s="10" t="s">
        <v>132</v>
      </c>
      <c r="J194" s="32">
        <v>1109445206</v>
      </c>
      <c r="K194" s="32">
        <v>1000000000</v>
      </c>
      <c r="L194" s="32">
        <v>1002344865.4299999</v>
      </c>
      <c r="M194" s="32" t="s">
        <v>0</v>
      </c>
      <c r="N194" s="33">
        <v>7.25</v>
      </c>
      <c r="Q194"/>
    </row>
    <row r="195" spans="2:17" x14ac:dyDescent="0.25">
      <c r="B195" s="29" t="s">
        <v>119</v>
      </c>
      <c r="C195" s="6" t="s">
        <v>134</v>
      </c>
      <c r="D195" s="30"/>
      <c r="E195" s="6" t="s">
        <v>129</v>
      </c>
      <c r="F195" s="6" t="s">
        <v>130</v>
      </c>
      <c r="G195" s="31" t="s">
        <v>569</v>
      </c>
      <c r="H195" s="31" t="s">
        <v>684</v>
      </c>
      <c r="I195" s="10" t="s">
        <v>132</v>
      </c>
      <c r="J195" s="32">
        <v>1109445206</v>
      </c>
      <c r="K195" s="32">
        <v>1000000000</v>
      </c>
      <c r="L195" s="32">
        <v>1002344865.4299999</v>
      </c>
      <c r="M195" s="32" t="s">
        <v>0</v>
      </c>
      <c r="N195" s="33">
        <v>7.25</v>
      </c>
      <c r="Q195"/>
    </row>
    <row r="196" spans="2:17" x14ac:dyDescent="0.25">
      <c r="B196" s="29" t="s">
        <v>119</v>
      </c>
      <c r="C196" s="6" t="s">
        <v>134</v>
      </c>
      <c r="D196" s="30"/>
      <c r="E196" s="6" t="s">
        <v>129</v>
      </c>
      <c r="F196" s="6" t="s">
        <v>130</v>
      </c>
      <c r="G196" s="31" t="s">
        <v>570</v>
      </c>
      <c r="H196" s="31" t="s">
        <v>684</v>
      </c>
      <c r="I196" s="10" t="s">
        <v>132</v>
      </c>
      <c r="J196" s="32">
        <v>1109445206</v>
      </c>
      <c r="K196" s="32">
        <v>1000000000</v>
      </c>
      <c r="L196" s="32">
        <v>1002344865.4299999</v>
      </c>
      <c r="M196" s="32" t="s">
        <v>0</v>
      </c>
      <c r="N196" s="33">
        <v>7.25</v>
      </c>
      <c r="Q196"/>
    </row>
    <row r="197" spans="2:17" x14ac:dyDescent="0.25">
      <c r="B197" s="29" t="s">
        <v>119</v>
      </c>
      <c r="C197" s="6" t="s">
        <v>134</v>
      </c>
      <c r="D197" s="30"/>
      <c r="E197" s="6" t="s">
        <v>129</v>
      </c>
      <c r="F197" s="6" t="s">
        <v>130</v>
      </c>
      <c r="G197" s="31" t="s">
        <v>571</v>
      </c>
      <c r="H197" s="31" t="s">
        <v>684</v>
      </c>
      <c r="I197" s="10" t="s">
        <v>132</v>
      </c>
      <c r="J197" s="32">
        <v>1109445206</v>
      </c>
      <c r="K197" s="32">
        <v>1000000000</v>
      </c>
      <c r="L197" s="32">
        <v>1002344865.4299999</v>
      </c>
      <c r="M197" s="32" t="s">
        <v>0</v>
      </c>
      <c r="N197" s="33">
        <v>7.25</v>
      </c>
      <c r="Q197"/>
    </row>
    <row r="198" spans="2:17" x14ac:dyDescent="0.25">
      <c r="B198" s="29" t="s">
        <v>119</v>
      </c>
      <c r="C198" s="6" t="s">
        <v>134</v>
      </c>
      <c r="D198" s="30"/>
      <c r="E198" s="6" t="s">
        <v>129</v>
      </c>
      <c r="F198" s="6" t="s">
        <v>130</v>
      </c>
      <c r="G198" s="31" t="s">
        <v>572</v>
      </c>
      <c r="H198" s="31" t="s">
        <v>684</v>
      </c>
      <c r="I198" s="10" t="s">
        <v>132</v>
      </c>
      <c r="J198" s="32">
        <v>1109445206</v>
      </c>
      <c r="K198" s="32">
        <v>1000000000</v>
      </c>
      <c r="L198" s="32">
        <v>1002344865.4299999</v>
      </c>
      <c r="M198" s="32" t="s">
        <v>0</v>
      </c>
      <c r="N198" s="33">
        <v>7.25</v>
      </c>
      <c r="Q198"/>
    </row>
    <row r="199" spans="2:17" x14ac:dyDescent="0.25">
      <c r="B199" s="29" t="s">
        <v>119</v>
      </c>
      <c r="C199" s="6" t="s">
        <v>134</v>
      </c>
      <c r="D199" s="30"/>
      <c r="E199" s="6" t="s">
        <v>129</v>
      </c>
      <c r="F199" s="6" t="s">
        <v>130</v>
      </c>
      <c r="G199" s="31" t="s">
        <v>573</v>
      </c>
      <c r="H199" s="31" t="s">
        <v>684</v>
      </c>
      <c r="I199" s="10" t="s">
        <v>132</v>
      </c>
      <c r="J199" s="32">
        <v>1109445206</v>
      </c>
      <c r="K199" s="32">
        <v>1000000000</v>
      </c>
      <c r="L199" s="32">
        <v>1002344865.4299999</v>
      </c>
      <c r="M199" s="32" t="s">
        <v>0</v>
      </c>
      <c r="N199" s="33">
        <v>7.25</v>
      </c>
      <c r="Q199"/>
    </row>
    <row r="200" spans="2:17" x14ac:dyDescent="0.25">
      <c r="B200" s="29" t="s">
        <v>119</v>
      </c>
      <c r="C200" s="6" t="s">
        <v>134</v>
      </c>
      <c r="D200" s="30"/>
      <c r="E200" s="6" t="s">
        <v>129</v>
      </c>
      <c r="F200" s="6" t="s">
        <v>130</v>
      </c>
      <c r="G200" s="31" t="s">
        <v>574</v>
      </c>
      <c r="H200" s="31" t="s">
        <v>684</v>
      </c>
      <c r="I200" s="10" t="s">
        <v>132</v>
      </c>
      <c r="J200" s="32">
        <v>1109445206</v>
      </c>
      <c r="K200" s="32">
        <v>1000000000</v>
      </c>
      <c r="L200" s="32">
        <v>1002344865.4299999</v>
      </c>
      <c r="M200" s="32" t="s">
        <v>0</v>
      </c>
      <c r="N200" s="33">
        <v>7.25</v>
      </c>
      <c r="Q200"/>
    </row>
    <row r="201" spans="2:17" x14ac:dyDescent="0.25">
      <c r="B201" s="29" t="s">
        <v>119</v>
      </c>
      <c r="C201" s="6" t="s">
        <v>134</v>
      </c>
      <c r="D201" s="30"/>
      <c r="E201" s="6" t="s">
        <v>129</v>
      </c>
      <c r="F201" s="6" t="s">
        <v>130</v>
      </c>
      <c r="G201" s="31" t="s">
        <v>575</v>
      </c>
      <c r="H201" s="31" t="s">
        <v>684</v>
      </c>
      <c r="I201" s="10" t="s">
        <v>132</v>
      </c>
      <c r="J201" s="32">
        <v>1109445206</v>
      </c>
      <c r="K201" s="32">
        <v>1000000000</v>
      </c>
      <c r="L201" s="32">
        <v>1002344865.4299999</v>
      </c>
      <c r="M201" s="32" t="s">
        <v>0</v>
      </c>
      <c r="N201" s="33">
        <v>7.25</v>
      </c>
      <c r="Q201"/>
    </row>
    <row r="202" spans="2:17" x14ac:dyDescent="0.25">
      <c r="B202" s="29" t="s">
        <v>119</v>
      </c>
      <c r="C202" s="6" t="s">
        <v>134</v>
      </c>
      <c r="D202" s="30"/>
      <c r="E202" s="6" t="s">
        <v>129</v>
      </c>
      <c r="F202" s="6" t="s">
        <v>130</v>
      </c>
      <c r="G202" s="31" t="s">
        <v>576</v>
      </c>
      <c r="H202" s="31" t="s">
        <v>684</v>
      </c>
      <c r="I202" s="10" t="s">
        <v>132</v>
      </c>
      <c r="J202" s="32">
        <v>1109445206</v>
      </c>
      <c r="K202" s="32">
        <v>1000000000</v>
      </c>
      <c r="L202" s="32">
        <v>1002344865.4299999</v>
      </c>
      <c r="M202" s="32" t="s">
        <v>0</v>
      </c>
      <c r="N202" s="33">
        <v>7.25</v>
      </c>
      <c r="Q202"/>
    </row>
    <row r="203" spans="2:17" x14ac:dyDescent="0.25">
      <c r="B203" s="29" t="s">
        <v>119</v>
      </c>
      <c r="C203" s="6" t="s">
        <v>134</v>
      </c>
      <c r="D203" s="30"/>
      <c r="E203" s="6" t="s">
        <v>129</v>
      </c>
      <c r="F203" s="6" t="s">
        <v>130</v>
      </c>
      <c r="G203" s="31" t="s">
        <v>577</v>
      </c>
      <c r="H203" s="31" t="s">
        <v>684</v>
      </c>
      <c r="I203" s="10" t="s">
        <v>132</v>
      </c>
      <c r="J203" s="32">
        <v>1109445206</v>
      </c>
      <c r="K203" s="32">
        <v>1000000000</v>
      </c>
      <c r="L203" s="32">
        <v>1002344865.4299999</v>
      </c>
      <c r="M203" s="32" t="s">
        <v>0</v>
      </c>
      <c r="N203" s="33">
        <v>7.25</v>
      </c>
      <c r="Q203"/>
    </row>
    <row r="204" spans="2:17" x14ac:dyDescent="0.25">
      <c r="B204" s="29" t="s">
        <v>119</v>
      </c>
      <c r="C204" s="6" t="s">
        <v>134</v>
      </c>
      <c r="D204" s="30"/>
      <c r="E204" s="6" t="s">
        <v>129</v>
      </c>
      <c r="F204" s="6" t="s">
        <v>130</v>
      </c>
      <c r="G204" s="31" t="s">
        <v>578</v>
      </c>
      <c r="H204" s="31" t="s">
        <v>684</v>
      </c>
      <c r="I204" s="10" t="s">
        <v>132</v>
      </c>
      <c r="J204" s="32">
        <v>1109445206</v>
      </c>
      <c r="K204" s="32">
        <v>1000000000</v>
      </c>
      <c r="L204" s="32">
        <v>1002344865.4299999</v>
      </c>
      <c r="M204" s="32" t="s">
        <v>0</v>
      </c>
      <c r="N204" s="33">
        <v>7.25</v>
      </c>
      <c r="Q204"/>
    </row>
    <row r="205" spans="2:17" x14ac:dyDescent="0.25">
      <c r="B205" s="29" t="s">
        <v>119</v>
      </c>
      <c r="C205" s="6" t="s">
        <v>134</v>
      </c>
      <c r="D205" s="30"/>
      <c r="E205" s="6" t="s">
        <v>129</v>
      </c>
      <c r="F205" s="6" t="s">
        <v>130</v>
      </c>
      <c r="G205" s="31" t="s">
        <v>579</v>
      </c>
      <c r="H205" s="31" t="s">
        <v>684</v>
      </c>
      <c r="I205" s="10" t="s">
        <v>132</v>
      </c>
      <c r="J205" s="32">
        <v>1109445206</v>
      </c>
      <c r="K205" s="32">
        <v>1000000000</v>
      </c>
      <c r="L205" s="32">
        <v>1002344865.4299999</v>
      </c>
      <c r="M205" s="32" t="s">
        <v>0</v>
      </c>
      <c r="N205" s="33">
        <v>7.25</v>
      </c>
      <c r="Q205"/>
    </row>
    <row r="206" spans="2:17" x14ac:dyDescent="0.25">
      <c r="B206" s="29" t="s">
        <v>119</v>
      </c>
      <c r="C206" s="6" t="s">
        <v>134</v>
      </c>
      <c r="D206" s="30"/>
      <c r="E206" s="6" t="s">
        <v>129</v>
      </c>
      <c r="F206" s="6" t="s">
        <v>130</v>
      </c>
      <c r="G206" s="31" t="s">
        <v>580</v>
      </c>
      <c r="H206" s="31" t="s">
        <v>684</v>
      </c>
      <c r="I206" s="10" t="s">
        <v>132</v>
      </c>
      <c r="J206" s="32">
        <v>1109445206</v>
      </c>
      <c r="K206" s="32">
        <v>1000000000</v>
      </c>
      <c r="L206" s="32">
        <v>1002344865.4299999</v>
      </c>
      <c r="M206" s="32" t="s">
        <v>0</v>
      </c>
      <c r="N206" s="33">
        <v>7.25</v>
      </c>
      <c r="Q206"/>
    </row>
    <row r="207" spans="2:17" x14ac:dyDescent="0.25">
      <c r="B207" s="29" t="s">
        <v>119</v>
      </c>
      <c r="C207" s="6" t="s">
        <v>134</v>
      </c>
      <c r="D207" s="30"/>
      <c r="E207" s="6" t="s">
        <v>129</v>
      </c>
      <c r="F207" s="6" t="s">
        <v>130</v>
      </c>
      <c r="G207" s="31" t="s">
        <v>581</v>
      </c>
      <c r="H207" s="31" t="s">
        <v>684</v>
      </c>
      <c r="I207" s="10" t="s">
        <v>132</v>
      </c>
      <c r="J207" s="32">
        <v>1109445206</v>
      </c>
      <c r="K207" s="32">
        <v>1000000000</v>
      </c>
      <c r="L207" s="32">
        <v>1002344865.4299999</v>
      </c>
      <c r="M207" s="32" t="s">
        <v>0</v>
      </c>
      <c r="N207" s="33">
        <v>7.25</v>
      </c>
      <c r="Q207"/>
    </row>
    <row r="208" spans="2:17" x14ac:dyDescent="0.25">
      <c r="B208" s="29" t="s">
        <v>118</v>
      </c>
      <c r="C208" s="6" t="s">
        <v>143</v>
      </c>
      <c r="D208" s="30"/>
      <c r="E208" s="6" t="s">
        <v>129</v>
      </c>
      <c r="F208" s="6" t="s">
        <v>130</v>
      </c>
      <c r="G208" s="31" t="s">
        <v>286</v>
      </c>
      <c r="H208" s="31" t="s">
        <v>287</v>
      </c>
      <c r="I208" s="10" t="s">
        <v>132</v>
      </c>
      <c r="J208" s="32">
        <v>163846673</v>
      </c>
      <c r="K208" s="32">
        <v>135022562</v>
      </c>
      <c r="L208" s="32">
        <v>39244055.600000001</v>
      </c>
      <c r="M208" s="32" t="s">
        <v>0</v>
      </c>
      <c r="N208" s="33">
        <v>6.1</v>
      </c>
      <c r="Q208"/>
    </row>
    <row r="209" spans="2:17" x14ac:dyDescent="0.25">
      <c r="B209" s="29" t="s">
        <v>118</v>
      </c>
      <c r="C209" s="6" t="s">
        <v>143</v>
      </c>
      <c r="D209" s="30"/>
      <c r="E209" s="6" t="s">
        <v>129</v>
      </c>
      <c r="F209" s="6" t="s">
        <v>130</v>
      </c>
      <c r="G209" s="31" t="s">
        <v>288</v>
      </c>
      <c r="H209" s="31" t="s">
        <v>289</v>
      </c>
      <c r="I209" s="10" t="s">
        <v>132</v>
      </c>
      <c r="J209" s="32">
        <v>404687021</v>
      </c>
      <c r="K209" s="32">
        <v>349999999</v>
      </c>
      <c r="L209" s="32">
        <v>88811417.799999997</v>
      </c>
      <c r="M209" s="32" t="s">
        <v>0</v>
      </c>
      <c r="N209" s="33">
        <v>5.4</v>
      </c>
      <c r="Q209"/>
    </row>
    <row r="210" spans="2:17" x14ac:dyDescent="0.25">
      <c r="B210" s="29" t="s">
        <v>118</v>
      </c>
      <c r="C210" s="6" t="s">
        <v>143</v>
      </c>
      <c r="D210" s="30"/>
      <c r="E210" s="6" t="s">
        <v>129</v>
      </c>
      <c r="F210" s="6" t="s">
        <v>130</v>
      </c>
      <c r="G210" s="31" t="s">
        <v>290</v>
      </c>
      <c r="H210" s="31" t="s">
        <v>291</v>
      </c>
      <c r="I210" s="10" t="s">
        <v>132</v>
      </c>
      <c r="J210" s="32">
        <v>766465832</v>
      </c>
      <c r="K210" s="32">
        <v>600000000</v>
      </c>
      <c r="L210" s="32">
        <v>525771458.07999998</v>
      </c>
      <c r="M210" s="32" t="s">
        <v>0</v>
      </c>
      <c r="N210" s="33">
        <v>7.9</v>
      </c>
      <c r="Q210"/>
    </row>
    <row r="211" spans="2:17" x14ac:dyDescent="0.25">
      <c r="B211" s="29" t="s">
        <v>118</v>
      </c>
      <c r="C211" s="6" t="s">
        <v>143</v>
      </c>
      <c r="D211" s="30"/>
      <c r="E211" s="6" t="s">
        <v>129</v>
      </c>
      <c r="F211" s="6" t="s">
        <v>130</v>
      </c>
      <c r="G211" s="31" t="s">
        <v>292</v>
      </c>
      <c r="H211" s="31" t="s">
        <v>293</v>
      </c>
      <c r="I211" s="10" t="s">
        <v>132</v>
      </c>
      <c r="J211" s="32">
        <v>547199659</v>
      </c>
      <c r="K211" s="32">
        <v>450000000</v>
      </c>
      <c r="L211" s="32">
        <v>408190822</v>
      </c>
      <c r="M211" s="32" t="s">
        <v>0</v>
      </c>
      <c r="N211" s="33">
        <v>7.25</v>
      </c>
      <c r="Q211"/>
    </row>
    <row r="212" spans="2:17" x14ac:dyDescent="0.25">
      <c r="B212" s="29" t="s">
        <v>139</v>
      </c>
      <c r="C212" s="6" t="s">
        <v>122</v>
      </c>
      <c r="D212" s="30"/>
      <c r="E212" s="6" t="s">
        <v>129</v>
      </c>
      <c r="F212" s="6" t="s">
        <v>130</v>
      </c>
      <c r="G212" s="31" t="s">
        <v>294</v>
      </c>
      <c r="H212" s="31" t="s">
        <v>295</v>
      </c>
      <c r="I212" s="10" t="s">
        <v>132</v>
      </c>
      <c r="J212" s="32">
        <v>5915835617</v>
      </c>
      <c r="K212" s="32">
        <v>5069356164</v>
      </c>
      <c r="L212" s="32">
        <v>5087450961.4700003</v>
      </c>
      <c r="M212" s="32" t="s">
        <v>0</v>
      </c>
      <c r="N212" s="33">
        <v>6.1</v>
      </c>
      <c r="Q212"/>
    </row>
    <row r="213" spans="2:17" x14ac:dyDescent="0.25">
      <c r="B213" s="29" t="s">
        <v>139</v>
      </c>
      <c r="C213" s="6" t="s">
        <v>122</v>
      </c>
      <c r="D213" s="30"/>
      <c r="E213" s="6" t="s">
        <v>129</v>
      </c>
      <c r="F213" s="6" t="s">
        <v>130</v>
      </c>
      <c r="G213" s="31" t="s">
        <v>296</v>
      </c>
      <c r="H213" s="31" t="s">
        <v>295</v>
      </c>
      <c r="I213" s="10" t="s">
        <v>132</v>
      </c>
      <c r="J213" s="32">
        <v>5915835617</v>
      </c>
      <c r="K213" s="32">
        <v>5072698630</v>
      </c>
      <c r="L213" s="32">
        <v>5087453566.6899996</v>
      </c>
      <c r="M213" s="32" t="s">
        <v>0</v>
      </c>
      <c r="N213" s="33">
        <v>6.1</v>
      </c>
      <c r="Q213"/>
    </row>
    <row r="214" spans="2:17" x14ac:dyDescent="0.25">
      <c r="B214" s="29" t="s">
        <v>139</v>
      </c>
      <c r="C214" s="6" t="s">
        <v>122</v>
      </c>
      <c r="D214" s="30"/>
      <c r="E214" s="6" t="s">
        <v>129</v>
      </c>
      <c r="F214" s="6" t="s">
        <v>130</v>
      </c>
      <c r="G214" s="31" t="s">
        <v>297</v>
      </c>
      <c r="H214" s="31" t="s">
        <v>295</v>
      </c>
      <c r="I214" s="10" t="s">
        <v>132</v>
      </c>
      <c r="J214" s="32">
        <v>2305501370</v>
      </c>
      <c r="K214" s="32">
        <v>2057824659</v>
      </c>
      <c r="L214" s="32">
        <v>2034906894.6400001</v>
      </c>
      <c r="M214" s="32" t="s">
        <v>0</v>
      </c>
      <c r="N214" s="33">
        <v>6.1</v>
      </c>
      <c r="Q214"/>
    </row>
    <row r="215" spans="2:17" x14ac:dyDescent="0.25">
      <c r="B215" s="29" t="s">
        <v>139</v>
      </c>
      <c r="C215" s="6" t="s">
        <v>122</v>
      </c>
      <c r="D215" s="30"/>
      <c r="E215" s="6" t="s">
        <v>129</v>
      </c>
      <c r="F215" s="6" t="s">
        <v>130</v>
      </c>
      <c r="G215" s="31" t="s">
        <v>298</v>
      </c>
      <c r="H215" s="31" t="s">
        <v>295</v>
      </c>
      <c r="I215" s="10" t="s">
        <v>132</v>
      </c>
      <c r="J215" s="32">
        <v>576375342</v>
      </c>
      <c r="K215" s="32">
        <v>514456164</v>
      </c>
      <c r="L215" s="32">
        <v>508726723.13</v>
      </c>
      <c r="M215" s="32" t="s">
        <v>0</v>
      </c>
      <c r="N215" s="33">
        <v>6.1</v>
      </c>
      <c r="Q215"/>
    </row>
    <row r="216" spans="2:17" x14ac:dyDescent="0.25">
      <c r="B216" s="29" t="s">
        <v>139</v>
      </c>
      <c r="C216" s="6" t="s">
        <v>122</v>
      </c>
      <c r="D216" s="30"/>
      <c r="E216" s="6" t="s">
        <v>129</v>
      </c>
      <c r="F216" s="6" t="s">
        <v>130</v>
      </c>
      <c r="G216" s="31" t="s">
        <v>299</v>
      </c>
      <c r="H216" s="31" t="s">
        <v>295</v>
      </c>
      <c r="I216" s="10" t="s">
        <v>132</v>
      </c>
      <c r="J216" s="32">
        <v>6916504109</v>
      </c>
      <c r="K216" s="32">
        <v>6179490411</v>
      </c>
      <c r="L216" s="32">
        <v>6104669477.4499998</v>
      </c>
      <c r="M216" s="32" t="s">
        <v>0</v>
      </c>
      <c r="N216" s="33">
        <v>6.1</v>
      </c>
      <c r="Q216"/>
    </row>
    <row r="217" spans="2:17" x14ac:dyDescent="0.25">
      <c r="B217" s="29" t="s">
        <v>139</v>
      </c>
      <c r="C217" s="6" t="s">
        <v>122</v>
      </c>
      <c r="D217" s="30"/>
      <c r="E217" s="6" t="s">
        <v>129</v>
      </c>
      <c r="F217" s="6" t="s">
        <v>130</v>
      </c>
      <c r="G217" s="31" t="s">
        <v>300</v>
      </c>
      <c r="H217" s="31" t="s">
        <v>295</v>
      </c>
      <c r="I217" s="10" t="s">
        <v>132</v>
      </c>
      <c r="J217" s="32">
        <v>1152750684</v>
      </c>
      <c r="K217" s="32">
        <v>1029915069</v>
      </c>
      <c r="L217" s="32">
        <v>1017444912.3</v>
      </c>
      <c r="M217" s="32" t="s">
        <v>0</v>
      </c>
      <c r="N217" s="33">
        <v>6.1</v>
      </c>
      <c r="Q217"/>
    </row>
    <row r="218" spans="2:17" x14ac:dyDescent="0.25">
      <c r="B218" s="29" t="s">
        <v>139</v>
      </c>
      <c r="C218" s="6" t="s">
        <v>122</v>
      </c>
      <c r="D218" s="30"/>
      <c r="E218" s="6" t="s">
        <v>129</v>
      </c>
      <c r="F218" s="6" t="s">
        <v>130</v>
      </c>
      <c r="G218" s="31" t="s">
        <v>301</v>
      </c>
      <c r="H218" s="31" t="s">
        <v>295</v>
      </c>
      <c r="I218" s="10" t="s">
        <v>132</v>
      </c>
      <c r="J218" s="32">
        <v>11218328768</v>
      </c>
      <c r="K218" s="32">
        <v>10002305673</v>
      </c>
      <c r="L218" s="32">
        <v>10174766472.459999</v>
      </c>
      <c r="M218" s="32" t="s">
        <v>0</v>
      </c>
      <c r="N218" s="33">
        <v>6.1</v>
      </c>
      <c r="Q218"/>
    </row>
    <row r="219" spans="2:17" x14ac:dyDescent="0.25">
      <c r="B219" s="29" t="s">
        <v>139</v>
      </c>
      <c r="C219" s="6" t="s">
        <v>122</v>
      </c>
      <c r="D219" s="30"/>
      <c r="E219" s="6" t="s">
        <v>129</v>
      </c>
      <c r="F219" s="6" t="s">
        <v>130</v>
      </c>
      <c r="G219" s="31" t="s">
        <v>582</v>
      </c>
      <c r="H219" s="31" t="s">
        <v>685</v>
      </c>
      <c r="I219" s="10" t="s">
        <v>132</v>
      </c>
      <c r="J219" s="32">
        <v>6249143837</v>
      </c>
      <c r="K219" s="32">
        <v>5039814532</v>
      </c>
      <c r="L219" s="32">
        <v>5098257387.3699999</v>
      </c>
      <c r="M219" s="32" t="s">
        <v>0</v>
      </c>
      <c r="N219" s="33">
        <v>6.1</v>
      </c>
      <c r="Q219"/>
    </row>
    <row r="220" spans="2:17" x14ac:dyDescent="0.25">
      <c r="B220" s="29" t="s">
        <v>139</v>
      </c>
      <c r="C220" s="6" t="s">
        <v>122</v>
      </c>
      <c r="D220" s="30"/>
      <c r="E220" s="6" t="s">
        <v>129</v>
      </c>
      <c r="F220" s="6" t="s">
        <v>130</v>
      </c>
      <c r="G220" s="31" t="s">
        <v>583</v>
      </c>
      <c r="H220" s="31" t="s">
        <v>295</v>
      </c>
      <c r="I220" s="10" t="s">
        <v>132</v>
      </c>
      <c r="J220" s="32">
        <v>1091416438</v>
      </c>
      <c r="K220" s="32">
        <v>987168280</v>
      </c>
      <c r="L220" s="32">
        <v>1001246308.03</v>
      </c>
      <c r="M220" s="32" t="s">
        <v>0</v>
      </c>
      <c r="N220" s="33">
        <v>7.52</v>
      </c>
      <c r="Q220"/>
    </row>
    <row r="221" spans="2:17" x14ac:dyDescent="0.25">
      <c r="B221" s="29" t="s">
        <v>119</v>
      </c>
      <c r="C221" s="6" t="s">
        <v>122</v>
      </c>
      <c r="D221" s="30"/>
      <c r="E221" s="6" t="s">
        <v>129</v>
      </c>
      <c r="F221" s="6" t="s">
        <v>130</v>
      </c>
      <c r="G221" s="31" t="s">
        <v>584</v>
      </c>
      <c r="H221" s="31" t="s">
        <v>686</v>
      </c>
      <c r="I221" s="10" t="s">
        <v>132</v>
      </c>
      <c r="J221" s="32">
        <v>1306849087</v>
      </c>
      <c r="K221" s="32">
        <v>1000028294</v>
      </c>
      <c r="L221" s="32">
        <v>1010732309.66</v>
      </c>
      <c r="M221" s="32" t="s">
        <v>0</v>
      </c>
      <c r="N221" s="33">
        <v>7</v>
      </c>
      <c r="Q221"/>
    </row>
    <row r="222" spans="2:17" x14ac:dyDescent="0.25">
      <c r="B222" s="29" t="s">
        <v>119</v>
      </c>
      <c r="C222" s="6" t="s">
        <v>122</v>
      </c>
      <c r="D222" s="30"/>
      <c r="E222" s="6" t="s">
        <v>129</v>
      </c>
      <c r="F222" s="6" t="s">
        <v>130</v>
      </c>
      <c r="G222" s="31" t="s">
        <v>585</v>
      </c>
      <c r="H222" s="31" t="s">
        <v>686</v>
      </c>
      <c r="I222" s="10" t="s">
        <v>132</v>
      </c>
      <c r="J222" s="32">
        <v>1306849087</v>
      </c>
      <c r="K222" s="32">
        <v>1000028294</v>
      </c>
      <c r="L222" s="32">
        <v>1010732309.66</v>
      </c>
      <c r="M222" s="32" t="s">
        <v>0</v>
      </c>
      <c r="N222" s="33">
        <v>7</v>
      </c>
      <c r="Q222"/>
    </row>
    <row r="223" spans="2:17" x14ac:dyDescent="0.25">
      <c r="B223" s="29" t="s">
        <v>119</v>
      </c>
      <c r="C223" s="6" t="s">
        <v>122</v>
      </c>
      <c r="D223" s="30"/>
      <c r="E223" s="6" t="s">
        <v>129</v>
      </c>
      <c r="F223" s="6" t="s">
        <v>130</v>
      </c>
      <c r="G223" s="31" t="s">
        <v>586</v>
      </c>
      <c r="H223" s="31" t="s">
        <v>686</v>
      </c>
      <c r="I223" s="10" t="s">
        <v>132</v>
      </c>
      <c r="J223" s="32">
        <v>1306849087</v>
      </c>
      <c r="K223" s="32">
        <v>1000028294</v>
      </c>
      <c r="L223" s="32">
        <v>1010732309.66</v>
      </c>
      <c r="M223" s="32" t="s">
        <v>0</v>
      </c>
      <c r="N223" s="33">
        <v>7</v>
      </c>
      <c r="Q223"/>
    </row>
    <row r="224" spans="2:17" x14ac:dyDescent="0.25">
      <c r="B224" s="29" t="s">
        <v>119</v>
      </c>
      <c r="C224" s="6" t="s">
        <v>122</v>
      </c>
      <c r="D224" s="30"/>
      <c r="E224" s="6" t="s">
        <v>129</v>
      </c>
      <c r="F224" s="6" t="s">
        <v>130</v>
      </c>
      <c r="G224" s="31" t="s">
        <v>587</v>
      </c>
      <c r="H224" s="31" t="s">
        <v>686</v>
      </c>
      <c r="I224" s="10" t="s">
        <v>132</v>
      </c>
      <c r="J224" s="32">
        <v>1306849087</v>
      </c>
      <c r="K224" s="32">
        <v>1000028294</v>
      </c>
      <c r="L224" s="32">
        <v>1010732309.66</v>
      </c>
      <c r="M224" s="32" t="s">
        <v>0</v>
      </c>
      <c r="N224" s="33">
        <v>7</v>
      </c>
      <c r="Q224"/>
    </row>
    <row r="225" spans="2:17" x14ac:dyDescent="0.25">
      <c r="B225" s="29" t="s">
        <v>119</v>
      </c>
      <c r="C225" s="6" t="s">
        <v>122</v>
      </c>
      <c r="D225" s="30"/>
      <c r="E225" s="6" t="s">
        <v>129</v>
      </c>
      <c r="F225" s="6" t="s">
        <v>130</v>
      </c>
      <c r="G225" s="31" t="s">
        <v>588</v>
      </c>
      <c r="H225" s="31" t="s">
        <v>686</v>
      </c>
      <c r="I225" s="10" t="s">
        <v>132</v>
      </c>
      <c r="J225" s="32">
        <v>1306849087</v>
      </c>
      <c r="K225" s="32">
        <v>1000028294</v>
      </c>
      <c r="L225" s="32">
        <v>1010732309.66</v>
      </c>
      <c r="M225" s="32" t="s">
        <v>0</v>
      </c>
      <c r="N225" s="33">
        <v>7</v>
      </c>
      <c r="Q225"/>
    </row>
    <row r="226" spans="2:17" x14ac:dyDescent="0.25">
      <c r="B226" s="29" t="s">
        <v>119</v>
      </c>
      <c r="C226" s="6" t="s">
        <v>122</v>
      </c>
      <c r="D226" s="30"/>
      <c r="E226" s="6" t="s">
        <v>129</v>
      </c>
      <c r="F226" s="6" t="s">
        <v>130</v>
      </c>
      <c r="G226" s="31" t="s">
        <v>589</v>
      </c>
      <c r="H226" s="31" t="s">
        <v>686</v>
      </c>
      <c r="I226" s="10" t="s">
        <v>132</v>
      </c>
      <c r="J226" s="32">
        <v>1306849087</v>
      </c>
      <c r="K226" s="32">
        <v>1000028294</v>
      </c>
      <c r="L226" s="32">
        <v>1010732309.66</v>
      </c>
      <c r="M226" s="32" t="s">
        <v>0</v>
      </c>
      <c r="N226" s="33">
        <v>7</v>
      </c>
      <c r="Q226"/>
    </row>
    <row r="227" spans="2:17" x14ac:dyDescent="0.25">
      <c r="B227" s="29" t="s">
        <v>119</v>
      </c>
      <c r="C227" s="6" t="s">
        <v>122</v>
      </c>
      <c r="D227" s="30"/>
      <c r="E227" s="6" t="s">
        <v>129</v>
      </c>
      <c r="F227" s="6" t="s">
        <v>130</v>
      </c>
      <c r="G227" s="31" t="s">
        <v>590</v>
      </c>
      <c r="H227" s="31" t="s">
        <v>686</v>
      </c>
      <c r="I227" s="10" t="s">
        <v>132</v>
      </c>
      <c r="J227" s="32">
        <v>1306849087</v>
      </c>
      <c r="K227" s="32">
        <v>1000028294</v>
      </c>
      <c r="L227" s="32">
        <v>1010732309.66</v>
      </c>
      <c r="M227" s="32" t="s">
        <v>0</v>
      </c>
      <c r="N227" s="33">
        <v>7</v>
      </c>
      <c r="Q227"/>
    </row>
    <row r="228" spans="2:17" x14ac:dyDescent="0.25">
      <c r="B228" s="29" t="s">
        <v>119</v>
      </c>
      <c r="C228" s="6" t="s">
        <v>122</v>
      </c>
      <c r="D228" s="30"/>
      <c r="E228" s="6" t="s">
        <v>129</v>
      </c>
      <c r="F228" s="6" t="s">
        <v>130</v>
      </c>
      <c r="G228" s="31" t="s">
        <v>591</v>
      </c>
      <c r="H228" s="31" t="s">
        <v>686</v>
      </c>
      <c r="I228" s="10" t="s">
        <v>132</v>
      </c>
      <c r="J228" s="32">
        <v>1306849087</v>
      </c>
      <c r="K228" s="32">
        <v>1000028294</v>
      </c>
      <c r="L228" s="32">
        <v>1010732309.66</v>
      </c>
      <c r="M228" s="32" t="s">
        <v>0</v>
      </c>
      <c r="N228" s="33">
        <v>7</v>
      </c>
      <c r="Q228"/>
    </row>
    <row r="229" spans="2:17" x14ac:dyDescent="0.25">
      <c r="B229" s="29" t="s">
        <v>119</v>
      </c>
      <c r="C229" s="6" t="s">
        <v>122</v>
      </c>
      <c r="D229" s="30"/>
      <c r="E229" s="6" t="s">
        <v>129</v>
      </c>
      <c r="F229" s="6" t="s">
        <v>130</v>
      </c>
      <c r="G229" s="31" t="s">
        <v>592</v>
      </c>
      <c r="H229" s="31" t="s">
        <v>686</v>
      </c>
      <c r="I229" s="10" t="s">
        <v>132</v>
      </c>
      <c r="J229" s="32">
        <v>1306849087</v>
      </c>
      <c r="K229" s="32">
        <v>1000028294</v>
      </c>
      <c r="L229" s="32">
        <v>1010732309.66</v>
      </c>
      <c r="M229" s="32" t="s">
        <v>0</v>
      </c>
      <c r="N229" s="33">
        <v>7</v>
      </c>
      <c r="Q229"/>
    </row>
    <row r="230" spans="2:17" x14ac:dyDescent="0.25">
      <c r="B230" s="29" t="s">
        <v>119</v>
      </c>
      <c r="C230" s="6" t="s">
        <v>122</v>
      </c>
      <c r="D230" s="30"/>
      <c r="E230" s="6" t="s">
        <v>129</v>
      </c>
      <c r="F230" s="6" t="s">
        <v>130</v>
      </c>
      <c r="G230" s="31" t="s">
        <v>593</v>
      </c>
      <c r="H230" s="31" t="s">
        <v>686</v>
      </c>
      <c r="I230" s="10" t="s">
        <v>132</v>
      </c>
      <c r="J230" s="32">
        <v>1306849087</v>
      </c>
      <c r="K230" s="32">
        <v>1000028294</v>
      </c>
      <c r="L230" s="32">
        <v>1010732309.66</v>
      </c>
      <c r="M230" s="32" t="s">
        <v>0</v>
      </c>
      <c r="N230" s="33">
        <v>7</v>
      </c>
      <c r="Q230"/>
    </row>
    <row r="231" spans="2:17" x14ac:dyDescent="0.25">
      <c r="B231" s="29" t="s">
        <v>119</v>
      </c>
      <c r="C231" s="6" t="s">
        <v>122</v>
      </c>
      <c r="D231" s="30"/>
      <c r="E231" s="6" t="s">
        <v>129</v>
      </c>
      <c r="F231" s="6" t="s">
        <v>130</v>
      </c>
      <c r="G231" s="31" t="s">
        <v>594</v>
      </c>
      <c r="H231" s="31" t="s">
        <v>686</v>
      </c>
      <c r="I231" s="10" t="s">
        <v>132</v>
      </c>
      <c r="J231" s="32">
        <v>1306849087</v>
      </c>
      <c r="K231" s="32">
        <v>1001360071</v>
      </c>
      <c r="L231" s="32">
        <v>1010732309.5599999</v>
      </c>
      <c r="M231" s="32" t="s">
        <v>0</v>
      </c>
      <c r="N231" s="33">
        <v>7</v>
      </c>
      <c r="Q231"/>
    </row>
    <row r="232" spans="2:17" x14ac:dyDescent="0.25">
      <c r="B232" s="29" t="s">
        <v>119</v>
      </c>
      <c r="C232" s="6" t="s">
        <v>122</v>
      </c>
      <c r="D232" s="30"/>
      <c r="E232" s="6" t="s">
        <v>129</v>
      </c>
      <c r="F232" s="6" t="s">
        <v>130</v>
      </c>
      <c r="G232" s="31" t="s">
        <v>595</v>
      </c>
      <c r="H232" s="31" t="s">
        <v>686</v>
      </c>
      <c r="I232" s="10" t="s">
        <v>132</v>
      </c>
      <c r="J232" s="32">
        <v>1306849087</v>
      </c>
      <c r="K232" s="32">
        <v>1001360071</v>
      </c>
      <c r="L232" s="32">
        <v>1010732309.5599999</v>
      </c>
      <c r="M232" s="32" t="s">
        <v>0</v>
      </c>
      <c r="N232" s="33">
        <v>7</v>
      </c>
      <c r="Q232"/>
    </row>
    <row r="233" spans="2:17" x14ac:dyDescent="0.25">
      <c r="B233" s="29" t="s">
        <v>119</v>
      </c>
      <c r="C233" s="6" t="s">
        <v>122</v>
      </c>
      <c r="D233" s="30"/>
      <c r="E233" s="6" t="s">
        <v>129</v>
      </c>
      <c r="F233" s="6" t="s">
        <v>130</v>
      </c>
      <c r="G233" s="31" t="s">
        <v>596</v>
      </c>
      <c r="H233" s="31" t="s">
        <v>686</v>
      </c>
      <c r="I233" s="10" t="s">
        <v>132</v>
      </c>
      <c r="J233" s="32">
        <v>1306849087</v>
      </c>
      <c r="K233" s="32">
        <v>1001360071</v>
      </c>
      <c r="L233" s="32">
        <v>1010732309.5599999</v>
      </c>
      <c r="M233" s="32" t="s">
        <v>0</v>
      </c>
      <c r="N233" s="33">
        <v>7</v>
      </c>
      <c r="Q233"/>
    </row>
    <row r="234" spans="2:17" x14ac:dyDescent="0.25">
      <c r="B234" s="29" t="s">
        <v>119</v>
      </c>
      <c r="C234" s="6" t="s">
        <v>122</v>
      </c>
      <c r="D234" s="30"/>
      <c r="E234" s="6" t="s">
        <v>129</v>
      </c>
      <c r="F234" s="6" t="s">
        <v>130</v>
      </c>
      <c r="G234" s="31" t="s">
        <v>597</v>
      </c>
      <c r="H234" s="31" t="s">
        <v>686</v>
      </c>
      <c r="I234" s="10" t="s">
        <v>132</v>
      </c>
      <c r="J234" s="32">
        <v>1306849087</v>
      </c>
      <c r="K234" s="32">
        <v>1001360071</v>
      </c>
      <c r="L234" s="32">
        <v>1010732309.5599999</v>
      </c>
      <c r="M234" s="32" t="s">
        <v>0</v>
      </c>
      <c r="N234" s="33">
        <v>7</v>
      </c>
      <c r="Q234"/>
    </row>
    <row r="235" spans="2:17" x14ac:dyDescent="0.25">
      <c r="B235" s="29" t="s">
        <v>119</v>
      </c>
      <c r="C235" s="6" t="s">
        <v>122</v>
      </c>
      <c r="D235" s="30"/>
      <c r="E235" s="6" t="s">
        <v>129</v>
      </c>
      <c r="F235" s="6" t="s">
        <v>130</v>
      </c>
      <c r="G235" s="31" t="s">
        <v>598</v>
      </c>
      <c r="H235" s="31" t="s">
        <v>686</v>
      </c>
      <c r="I235" s="10" t="s">
        <v>132</v>
      </c>
      <c r="J235" s="32">
        <v>1306849087</v>
      </c>
      <c r="K235" s="32">
        <v>1001360071</v>
      </c>
      <c r="L235" s="32">
        <v>1010732309.5599999</v>
      </c>
      <c r="M235" s="32" t="s">
        <v>0</v>
      </c>
      <c r="N235" s="33">
        <v>7</v>
      </c>
      <c r="Q235"/>
    </row>
    <row r="236" spans="2:17" x14ac:dyDescent="0.25">
      <c r="B236" s="29" t="s">
        <v>119</v>
      </c>
      <c r="C236" s="6" t="s">
        <v>122</v>
      </c>
      <c r="D236" s="30"/>
      <c r="E236" s="6" t="s">
        <v>129</v>
      </c>
      <c r="F236" s="6" t="s">
        <v>130</v>
      </c>
      <c r="G236" s="31" t="s">
        <v>599</v>
      </c>
      <c r="H236" s="31" t="s">
        <v>686</v>
      </c>
      <c r="I236" s="10" t="s">
        <v>132</v>
      </c>
      <c r="J236" s="32">
        <v>1306849087</v>
      </c>
      <c r="K236" s="32">
        <v>1001360071</v>
      </c>
      <c r="L236" s="32">
        <v>1010732309.5599999</v>
      </c>
      <c r="M236" s="32" t="s">
        <v>0</v>
      </c>
      <c r="N236" s="33">
        <v>7</v>
      </c>
      <c r="Q236"/>
    </row>
    <row r="237" spans="2:17" x14ac:dyDescent="0.25">
      <c r="B237" s="29" t="s">
        <v>119</v>
      </c>
      <c r="C237" s="6" t="s">
        <v>122</v>
      </c>
      <c r="D237" s="30"/>
      <c r="E237" s="6" t="s">
        <v>129</v>
      </c>
      <c r="F237" s="6" t="s">
        <v>130</v>
      </c>
      <c r="G237" s="31" t="s">
        <v>600</v>
      </c>
      <c r="H237" s="31" t="s">
        <v>686</v>
      </c>
      <c r="I237" s="10" t="s">
        <v>132</v>
      </c>
      <c r="J237" s="32">
        <v>1306849087</v>
      </c>
      <c r="K237" s="32">
        <v>1001360071</v>
      </c>
      <c r="L237" s="32">
        <v>1010732309.5599999</v>
      </c>
      <c r="M237" s="32" t="s">
        <v>0</v>
      </c>
      <c r="N237" s="33">
        <v>7</v>
      </c>
      <c r="Q237"/>
    </row>
    <row r="238" spans="2:17" x14ac:dyDescent="0.25">
      <c r="B238" s="29" t="s">
        <v>119</v>
      </c>
      <c r="C238" s="6" t="s">
        <v>122</v>
      </c>
      <c r="D238" s="30"/>
      <c r="E238" s="6" t="s">
        <v>129</v>
      </c>
      <c r="F238" s="6" t="s">
        <v>130</v>
      </c>
      <c r="G238" s="31" t="s">
        <v>601</v>
      </c>
      <c r="H238" s="31" t="s">
        <v>686</v>
      </c>
      <c r="I238" s="10" t="s">
        <v>132</v>
      </c>
      <c r="J238" s="32">
        <v>1306849087</v>
      </c>
      <c r="K238" s="32">
        <v>1001360071</v>
      </c>
      <c r="L238" s="32">
        <v>1010732309.5599999</v>
      </c>
      <c r="M238" s="32" t="s">
        <v>0</v>
      </c>
      <c r="N238" s="33">
        <v>7</v>
      </c>
      <c r="Q238"/>
    </row>
    <row r="239" spans="2:17" x14ac:dyDescent="0.25">
      <c r="B239" s="29" t="s">
        <v>119</v>
      </c>
      <c r="C239" s="6" t="s">
        <v>122</v>
      </c>
      <c r="D239" s="30"/>
      <c r="E239" s="6" t="s">
        <v>129</v>
      </c>
      <c r="F239" s="6" t="s">
        <v>130</v>
      </c>
      <c r="G239" s="31" t="s">
        <v>602</v>
      </c>
      <c r="H239" s="31" t="s">
        <v>686</v>
      </c>
      <c r="I239" s="10" t="s">
        <v>132</v>
      </c>
      <c r="J239" s="32">
        <v>1306849087</v>
      </c>
      <c r="K239" s="32">
        <v>1001360071</v>
      </c>
      <c r="L239" s="32">
        <v>1010732309.5599999</v>
      </c>
      <c r="M239" s="32" t="s">
        <v>0</v>
      </c>
      <c r="N239" s="33">
        <v>7</v>
      </c>
      <c r="Q239"/>
    </row>
    <row r="240" spans="2:17" x14ac:dyDescent="0.25">
      <c r="B240" s="29" t="s">
        <v>119</v>
      </c>
      <c r="C240" s="6" t="s">
        <v>122</v>
      </c>
      <c r="D240" s="30"/>
      <c r="E240" s="6" t="s">
        <v>129</v>
      </c>
      <c r="F240" s="6" t="s">
        <v>130</v>
      </c>
      <c r="G240" s="31" t="s">
        <v>603</v>
      </c>
      <c r="H240" s="31" t="s">
        <v>686</v>
      </c>
      <c r="I240" s="10" t="s">
        <v>132</v>
      </c>
      <c r="J240" s="32">
        <v>1306849087</v>
      </c>
      <c r="K240" s="32">
        <v>1001360071</v>
      </c>
      <c r="L240" s="32">
        <v>1010732309.5599999</v>
      </c>
      <c r="M240" s="32" t="s">
        <v>0</v>
      </c>
      <c r="N240" s="33">
        <v>7</v>
      </c>
      <c r="Q240"/>
    </row>
    <row r="241" spans="2:17" x14ac:dyDescent="0.25">
      <c r="B241" s="29" t="s">
        <v>139</v>
      </c>
      <c r="C241" s="6" t="s">
        <v>122</v>
      </c>
      <c r="D241" s="30"/>
      <c r="E241" s="6" t="s">
        <v>129</v>
      </c>
      <c r="F241" s="6" t="s">
        <v>130</v>
      </c>
      <c r="G241" s="31" t="s">
        <v>604</v>
      </c>
      <c r="H241" s="31" t="s">
        <v>687</v>
      </c>
      <c r="I241" s="10" t="s">
        <v>132</v>
      </c>
      <c r="J241" s="32">
        <v>12801917809</v>
      </c>
      <c r="K241" s="32">
        <v>10000000000</v>
      </c>
      <c r="L241" s="32">
        <v>10033987388.209999</v>
      </c>
      <c r="M241" s="32" t="s">
        <v>0</v>
      </c>
      <c r="N241" s="33">
        <v>7</v>
      </c>
      <c r="Q241"/>
    </row>
    <row r="242" spans="2:17" x14ac:dyDescent="0.25">
      <c r="B242" s="29" t="s">
        <v>139</v>
      </c>
      <c r="C242" s="6" t="s">
        <v>122</v>
      </c>
      <c r="D242" s="30"/>
      <c r="E242" s="6" t="s">
        <v>129</v>
      </c>
      <c r="F242" s="6" t="s">
        <v>130</v>
      </c>
      <c r="G242" s="31" t="s">
        <v>605</v>
      </c>
      <c r="H242" s="31" t="s">
        <v>687</v>
      </c>
      <c r="I242" s="10" t="s">
        <v>132</v>
      </c>
      <c r="J242" s="32">
        <v>12801917809</v>
      </c>
      <c r="K242" s="32">
        <v>10000000000</v>
      </c>
      <c r="L242" s="32">
        <v>10033987388.209999</v>
      </c>
      <c r="M242" s="32" t="s">
        <v>0</v>
      </c>
      <c r="N242" s="33">
        <v>7</v>
      </c>
      <c r="Q242"/>
    </row>
    <row r="243" spans="2:17" x14ac:dyDescent="0.25">
      <c r="B243" s="29" t="s">
        <v>139</v>
      </c>
      <c r="C243" s="6" t="s">
        <v>122</v>
      </c>
      <c r="D243" s="30"/>
      <c r="E243" s="6" t="s">
        <v>129</v>
      </c>
      <c r="F243" s="6" t="s">
        <v>130</v>
      </c>
      <c r="G243" s="31" t="s">
        <v>606</v>
      </c>
      <c r="H243" s="31" t="s">
        <v>687</v>
      </c>
      <c r="I243" s="10" t="s">
        <v>132</v>
      </c>
      <c r="J243" s="32">
        <v>6400958904</v>
      </c>
      <c r="K243" s="32">
        <v>4999999999</v>
      </c>
      <c r="L243" s="32">
        <v>5016993693.6800003</v>
      </c>
      <c r="M243" s="32" t="s">
        <v>0</v>
      </c>
      <c r="N243" s="33">
        <v>7</v>
      </c>
      <c r="Q243"/>
    </row>
    <row r="244" spans="2:17" x14ac:dyDescent="0.25">
      <c r="B244" s="29" t="s">
        <v>119</v>
      </c>
      <c r="C244" s="6" t="s">
        <v>144</v>
      </c>
      <c r="D244" s="30"/>
      <c r="E244" s="6" t="s">
        <v>129</v>
      </c>
      <c r="F244" s="6" t="s">
        <v>130</v>
      </c>
      <c r="G244" s="31" t="s">
        <v>302</v>
      </c>
      <c r="H244" s="31" t="s">
        <v>303</v>
      </c>
      <c r="I244" s="10" t="s">
        <v>132</v>
      </c>
      <c r="J244" s="32">
        <v>2472290411</v>
      </c>
      <c r="K244" s="32">
        <v>2000000000</v>
      </c>
      <c r="L244" s="32">
        <v>2091464099.53</v>
      </c>
      <c r="M244" s="32" t="s">
        <v>0</v>
      </c>
      <c r="N244" s="33">
        <v>7.85</v>
      </c>
      <c r="Q244"/>
    </row>
    <row r="245" spans="2:17" x14ac:dyDescent="0.25">
      <c r="B245" s="29" t="s">
        <v>119</v>
      </c>
      <c r="C245" s="6" t="s">
        <v>144</v>
      </c>
      <c r="D245" s="30"/>
      <c r="E245" s="6" t="s">
        <v>129</v>
      </c>
      <c r="F245" s="6" t="s">
        <v>130</v>
      </c>
      <c r="G245" s="31" t="s">
        <v>304</v>
      </c>
      <c r="H245" s="31" t="s">
        <v>303</v>
      </c>
      <c r="I245" s="10" t="s">
        <v>132</v>
      </c>
      <c r="J245" s="32">
        <v>2472290411</v>
      </c>
      <c r="K245" s="32">
        <v>2000000000</v>
      </c>
      <c r="L245" s="32">
        <v>2091464099.53</v>
      </c>
      <c r="M245" s="32" t="s">
        <v>0</v>
      </c>
      <c r="N245" s="33">
        <v>7.85</v>
      </c>
      <c r="Q245"/>
    </row>
    <row r="246" spans="2:17" x14ac:dyDescent="0.25">
      <c r="B246" s="29" t="s">
        <v>119</v>
      </c>
      <c r="C246" s="6" t="s">
        <v>144</v>
      </c>
      <c r="D246" s="30"/>
      <c r="E246" s="6" t="s">
        <v>129</v>
      </c>
      <c r="F246" s="6" t="s">
        <v>130</v>
      </c>
      <c r="G246" s="31" t="s">
        <v>305</v>
      </c>
      <c r="H246" s="31" t="s">
        <v>303</v>
      </c>
      <c r="I246" s="10" t="s">
        <v>132</v>
      </c>
      <c r="J246" s="32">
        <v>2472290411</v>
      </c>
      <c r="K246" s="32">
        <v>2000000000</v>
      </c>
      <c r="L246" s="32">
        <v>2091464099.53</v>
      </c>
      <c r="M246" s="32" t="s">
        <v>0</v>
      </c>
      <c r="N246" s="33">
        <v>7.85</v>
      </c>
      <c r="Q246"/>
    </row>
    <row r="247" spans="2:17" x14ac:dyDescent="0.25">
      <c r="B247" s="29" t="s">
        <v>119</v>
      </c>
      <c r="C247" s="6" t="s">
        <v>144</v>
      </c>
      <c r="D247" s="30"/>
      <c r="E247" s="6" t="s">
        <v>129</v>
      </c>
      <c r="F247" s="6" t="s">
        <v>130</v>
      </c>
      <c r="G247" s="31" t="s">
        <v>306</v>
      </c>
      <c r="H247" s="31" t="s">
        <v>303</v>
      </c>
      <c r="I247" s="10" t="s">
        <v>132</v>
      </c>
      <c r="J247" s="32">
        <v>2472290411</v>
      </c>
      <c r="K247" s="32">
        <v>2000000000</v>
      </c>
      <c r="L247" s="32">
        <v>2091464099.53</v>
      </c>
      <c r="M247" s="32" t="s">
        <v>0</v>
      </c>
      <c r="N247" s="33">
        <v>7.85</v>
      </c>
      <c r="Q247"/>
    </row>
    <row r="248" spans="2:17" x14ac:dyDescent="0.25">
      <c r="B248" s="29" t="s">
        <v>119</v>
      </c>
      <c r="C248" s="6" t="s">
        <v>144</v>
      </c>
      <c r="D248" s="30"/>
      <c r="E248" s="6" t="s">
        <v>129</v>
      </c>
      <c r="F248" s="6" t="s">
        <v>130</v>
      </c>
      <c r="G248" s="31" t="s">
        <v>307</v>
      </c>
      <c r="H248" s="31" t="s">
        <v>303</v>
      </c>
      <c r="I248" s="10" t="s">
        <v>132</v>
      </c>
      <c r="J248" s="32">
        <v>2472290411</v>
      </c>
      <c r="K248" s="32">
        <v>2000000000</v>
      </c>
      <c r="L248" s="32">
        <v>2091464099.53</v>
      </c>
      <c r="M248" s="32" t="s">
        <v>0</v>
      </c>
      <c r="N248" s="33">
        <v>7.85</v>
      </c>
      <c r="Q248"/>
    </row>
    <row r="249" spans="2:17" x14ac:dyDescent="0.25">
      <c r="B249" s="29" t="s">
        <v>119</v>
      </c>
      <c r="C249" s="6" t="s">
        <v>144</v>
      </c>
      <c r="D249" s="30"/>
      <c r="E249" s="6" t="s">
        <v>129</v>
      </c>
      <c r="F249" s="6" t="s">
        <v>130</v>
      </c>
      <c r="G249" s="31" t="s">
        <v>308</v>
      </c>
      <c r="H249" s="31" t="s">
        <v>303</v>
      </c>
      <c r="I249" s="10" t="s">
        <v>132</v>
      </c>
      <c r="J249" s="32">
        <v>2472290411</v>
      </c>
      <c r="K249" s="32">
        <v>2000000000</v>
      </c>
      <c r="L249" s="32">
        <v>2091464099.53</v>
      </c>
      <c r="M249" s="32" t="s">
        <v>0</v>
      </c>
      <c r="N249" s="33">
        <v>7.85</v>
      </c>
      <c r="Q249"/>
    </row>
    <row r="250" spans="2:17" x14ac:dyDescent="0.25">
      <c r="B250" s="29" t="s">
        <v>119</v>
      </c>
      <c r="C250" s="6" t="s">
        <v>144</v>
      </c>
      <c r="D250" s="30"/>
      <c r="E250" s="6" t="s">
        <v>129</v>
      </c>
      <c r="F250" s="6" t="s">
        <v>130</v>
      </c>
      <c r="G250" s="31" t="s">
        <v>309</v>
      </c>
      <c r="H250" s="31" t="s">
        <v>303</v>
      </c>
      <c r="I250" s="10" t="s">
        <v>132</v>
      </c>
      <c r="J250" s="32">
        <v>1236145205</v>
      </c>
      <c r="K250" s="32">
        <v>1000000000</v>
      </c>
      <c r="L250" s="32">
        <v>1045732049.66</v>
      </c>
      <c r="M250" s="32" t="s">
        <v>0</v>
      </c>
      <c r="N250" s="33">
        <v>7.85</v>
      </c>
      <c r="Q250"/>
    </row>
    <row r="251" spans="2:17" x14ac:dyDescent="0.25">
      <c r="B251" s="29" t="s">
        <v>119</v>
      </c>
      <c r="C251" s="6" t="s">
        <v>144</v>
      </c>
      <c r="D251" s="30"/>
      <c r="E251" s="6" t="s">
        <v>129</v>
      </c>
      <c r="F251" s="6" t="s">
        <v>130</v>
      </c>
      <c r="G251" s="31" t="s">
        <v>310</v>
      </c>
      <c r="H251" s="31" t="s">
        <v>303</v>
      </c>
      <c r="I251" s="10" t="s">
        <v>132</v>
      </c>
      <c r="J251" s="32">
        <v>1236145205</v>
      </c>
      <c r="K251" s="32">
        <v>1000000000</v>
      </c>
      <c r="L251" s="32">
        <v>1045732049.66</v>
      </c>
      <c r="M251" s="32" t="s">
        <v>0</v>
      </c>
      <c r="N251" s="33">
        <v>7.85</v>
      </c>
      <c r="Q251"/>
    </row>
    <row r="252" spans="2:17" x14ac:dyDescent="0.25">
      <c r="B252" s="29" t="s">
        <v>119</v>
      </c>
      <c r="C252" s="6" t="s">
        <v>144</v>
      </c>
      <c r="D252" s="30"/>
      <c r="E252" s="6" t="s">
        <v>129</v>
      </c>
      <c r="F252" s="6" t="s">
        <v>130</v>
      </c>
      <c r="G252" s="31" t="s">
        <v>311</v>
      </c>
      <c r="H252" s="31" t="s">
        <v>303</v>
      </c>
      <c r="I252" s="10" t="s">
        <v>132</v>
      </c>
      <c r="J252" s="32">
        <v>1236145205</v>
      </c>
      <c r="K252" s="32">
        <v>1000000000</v>
      </c>
      <c r="L252" s="32">
        <v>1045732049.66</v>
      </c>
      <c r="M252" s="32" t="s">
        <v>0</v>
      </c>
      <c r="N252" s="33">
        <v>7.85</v>
      </c>
      <c r="Q252"/>
    </row>
    <row r="253" spans="2:17" x14ac:dyDescent="0.25">
      <c r="B253" s="29" t="s">
        <v>119</v>
      </c>
      <c r="C253" s="6" t="s">
        <v>144</v>
      </c>
      <c r="D253" s="30"/>
      <c r="E253" s="6" t="s">
        <v>129</v>
      </c>
      <c r="F253" s="6" t="s">
        <v>130</v>
      </c>
      <c r="G253" s="31" t="s">
        <v>312</v>
      </c>
      <c r="H253" s="31" t="s">
        <v>303</v>
      </c>
      <c r="I253" s="10" t="s">
        <v>132</v>
      </c>
      <c r="J253" s="32">
        <v>1236145205</v>
      </c>
      <c r="K253" s="32">
        <v>1000000000</v>
      </c>
      <c r="L253" s="32">
        <v>1045732049.66</v>
      </c>
      <c r="M253" s="32" t="s">
        <v>0</v>
      </c>
      <c r="N253" s="33">
        <v>7.85</v>
      </c>
      <c r="Q253"/>
    </row>
    <row r="254" spans="2:17" x14ac:dyDescent="0.25">
      <c r="B254" s="29" t="s">
        <v>119</v>
      </c>
      <c r="C254" s="6" t="s">
        <v>144</v>
      </c>
      <c r="D254" s="30"/>
      <c r="E254" s="6" t="s">
        <v>129</v>
      </c>
      <c r="F254" s="6" t="s">
        <v>130</v>
      </c>
      <c r="G254" s="31" t="s">
        <v>312</v>
      </c>
      <c r="H254" s="31" t="s">
        <v>303</v>
      </c>
      <c r="I254" s="10" t="s">
        <v>132</v>
      </c>
      <c r="J254" s="32">
        <v>1236145205</v>
      </c>
      <c r="K254" s="32">
        <v>1000000000</v>
      </c>
      <c r="L254" s="32">
        <v>1045732049.66</v>
      </c>
      <c r="M254" s="32" t="s">
        <v>0</v>
      </c>
      <c r="N254" s="33">
        <v>7.85</v>
      </c>
      <c r="Q254"/>
    </row>
    <row r="255" spans="2:17" x14ac:dyDescent="0.25">
      <c r="B255" s="29" t="s">
        <v>119</v>
      </c>
      <c r="C255" s="6" t="s">
        <v>144</v>
      </c>
      <c r="D255" s="30"/>
      <c r="E255" s="6" t="s">
        <v>129</v>
      </c>
      <c r="F255" s="6" t="s">
        <v>130</v>
      </c>
      <c r="G255" s="31" t="s">
        <v>313</v>
      </c>
      <c r="H255" s="31" t="s">
        <v>303</v>
      </c>
      <c r="I255" s="10" t="s">
        <v>132</v>
      </c>
      <c r="J255" s="32">
        <v>1236145205</v>
      </c>
      <c r="K255" s="32">
        <v>1000000000</v>
      </c>
      <c r="L255" s="32">
        <v>1045732049.66</v>
      </c>
      <c r="M255" s="32" t="s">
        <v>0</v>
      </c>
      <c r="N255" s="33">
        <v>7.85</v>
      </c>
      <c r="Q255"/>
    </row>
    <row r="256" spans="2:17" x14ac:dyDescent="0.25">
      <c r="B256" s="29" t="s">
        <v>119</v>
      </c>
      <c r="C256" s="6" t="s">
        <v>144</v>
      </c>
      <c r="D256" s="30"/>
      <c r="E256" s="6" t="s">
        <v>129</v>
      </c>
      <c r="F256" s="6" t="s">
        <v>130</v>
      </c>
      <c r="G256" s="31" t="s">
        <v>314</v>
      </c>
      <c r="H256" s="31" t="s">
        <v>303</v>
      </c>
      <c r="I256" s="10" t="s">
        <v>132</v>
      </c>
      <c r="J256" s="32">
        <v>1236145205</v>
      </c>
      <c r="K256" s="32">
        <v>1000000000</v>
      </c>
      <c r="L256" s="32">
        <v>1045732049.66</v>
      </c>
      <c r="M256" s="32" t="s">
        <v>0</v>
      </c>
      <c r="N256" s="33">
        <v>7.85</v>
      </c>
      <c r="Q256"/>
    </row>
    <row r="257" spans="2:17" x14ac:dyDescent="0.25">
      <c r="B257" s="29" t="s">
        <v>119</v>
      </c>
      <c r="C257" s="6" t="s">
        <v>144</v>
      </c>
      <c r="D257" s="30"/>
      <c r="E257" s="6" t="s">
        <v>129</v>
      </c>
      <c r="F257" s="6" t="s">
        <v>130</v>
      </c>
      <c r="G257" s="31" t="s">
        <v>315</v>
      </c>
      <c r="H257" s="31" t="s">
        <v>303</v>
      </c>
      <c r="I257" s="10" t="s">
        <v>132</v>
      </c>
      <c r="J257" s="32">
        <v>1236145205</v>
      </c>
      <c r="K257" s="32">
        <v>1000000000</v>
      </c>
      <c r="L257" s="32">
        <v>1045732049.66</v>
      </c>
      <c r="M257" s="32" t="s">
        <v>0</v>
      </c>
      <c r="N257" s="33">
        <v>7.85</v>
      </c>
      <c r="Q257"/>
    </row>
    <row r="258" spans="2:17" x14ac:dyDescent="0.25">
      <c r="B258" s="29" t="s">
        <v>119</v>
      </c>
      <c r="C258" s="6" t="s">
        <v>144</v>
      </c>
      <c r="D258" s="30"/>
      <c r="E258" s="6" t="s">
        <v>129</v>
      </c>
      <c r="F258" s="6" t="s">
        <v>130</v>
      </c>
      <c r="G258" s="31" t="s">
        <v>316</v>
      </c>
      <c r="H258" s="31" t="s">
        <v>303</v>
      </c>
      <c r="I258" s="10" t="s">
        <v>132</v>
      </c>
      <c r="J258" s="32">
        <v>1236145205</v>
      </c>
      <c r="K258" s="32">
        <v>1000000000</v>
      </c>
      <c r="L258" s="32">
        <v>1045732049.66</v>
      </c>
      <c r="M258" s="32" t="s">
        <v>0</v>
      </c>
      <c r="N258" s="33">
        <v>7.85</v>
      </c>
      <c r="Q258"/>
    </row>
    <row r="259" spans="2:17" x14ac:dyDescent="0.25">
      <c r="B259" s="29" t="s">
        <v>119</v>
      </c>
      <c r="C259" s="6" t="s">
        <v>144</v>
      </c>
      <c r="D259" s="30"/>
      <c r="E259" s="6" t="s">
        <v>129</v>
      </c>
      <c r="F259" s="6" t="s">
        <v>130</v>
      </c>
      <c r="G259" s="31" t="s">
        <v>317</v>
      </c>
      <c r="H259" s="31" t="s">
        <v>303</v>
      </c>
      <c r="I259" s="10" t="s">
        <v>132</v>
      </c>
      <c r="J259" s="32">
        <v>1236145205</v>
      </c>
      <c r="K259" s="32">
        <v>1000000000</v>
      </c>
      <c r="L259" s="32">
        <v>1045732049.66</v>
      </c>
      <c r="M259" s="32" t="s">
        <v>0</v>
      </c>
      <c r="N259" s="33">
        <v>7.85</v>
      </c>
      <c r="Q259"/>
    </row>
    <row r="260" spans="2:17" x14ac:dyDescent="0.25">
      <c r="B260" s="29" t="s">
        <v>119</v>
      </c>
      <c r="C260" s="6" t="s">
        <v>144</v>
      </c>
      <c r="D260" s="30"/>
      <c r="E260" s="6" t="s">
        <v>129</v>
      </c>
      <c r="F260" s="6" t="s">
        <v>130</v>
      </c>
      <c r="G260" s="31" t="s">
        <v>318</v>
      </c>
      <c r="H260" s="31" t="s">
        <v>303</v>
      </c>
      <c r="I260" s="10" t="s">
        <v>132</v>
      </c>
      <c r="J260" s="32">
        <v>1236145205</v>
      </c>
      <c r="K260" s="32">
        <v>1000000000</v>
      </c>
      <c r="L260" s="32">
        <v>1045732049.66</v>
      </c>
      <c r="M260" s="32" t="s">
        <v>0</v>
      </c>
      <c r="N260" s="33">
        <v>7.85</v>
      </c>
      <c r="Q260"/>
    </row>
    <row r="261" spans="2:17" x14ac:dyDescent="0.25">
      <c r="B261" s="29" t="s">
        <v>119</v>
      </c>
      <c r="C261" s="6" t="s">
        <v>144</v>
      </c>
      <c r="D261" s="30"/>
      <c r="E261" s="6" t="s">
        <v>129</v>
      </c>
      <c r="F261" s="6" t="s">
        <v>130</v>
      </c>
      <c r="G261" s="31" t="s">
        <v>319</v>
      </c>
      <c r="H261" s="31" t="s">
        <v>303</v>
      </c>
      <c r="I261" s="10" t="s">
        <v>132</v>
      </c>
      <c r="J261" s="32">
        <v>1236145205</v>
      </c>
      <c r="K261" s="32">
        <v>1000000000</v>
      </c>
      <c r="L261" s="32">
        <v>1045732049.66</v>
      </c>
      <c r="M261" s="32" t="s">
        <v>0</v>
      </c>
      <c r="N261" s="33">
        <v>7.85</v>
      </c>
      <c r="Q261"/>
    </row>
    <row r="262" spans="2:17" x14ac:dyDescent="0.25">
      <c r="B262" s="29" t="s">
        <v>119</v>
      </c>
      <c r="C262" s="6" t="s">
        <v>144</v>
      </c>
      <c r="D262" s="30"/>
      <c r="E262" s="6" t="s">
        <v>129</v>
      </c>
      <c r="F262" s="6" t="s">
        <v>130</v>
      </c>
      <c r="G262" s="31" t="s">
        <v>320</v>
      </c>
      <c r="H262" s="31" t="s">
        <v>303</v>
      </c>
      <c r="I262" s="10" t="s">
        <v>132</v>
      </c>
      <c r="J262" s="32">
        <v>1236145205</v>
      </c>
      <c r="K262" s="32">
        <v>1000000000</v>
      </c>
      <c r="L262" s="32">
        <v>1045732049.66</v>
      </c>
      <c r="M262" s="32" t="s">
        <v>0</v>
      </c>
      <c r="N262" s="33">
        <v>7.85</v>
      </c>
      <c r="Q262"/>
    </row>
    <row r="263" spans="2:17" x14ac:dyDescent="0.25">
      <c r="B263" s="29" t="s">
        <v>119</v>
      </c>
      <c r="C263" s="6" t="s">
        <v>144</v>
      </c>
      <c r="D263" s="30"/>
      <c r="E263" s="6" t="s">
        <v>129</v>
      </c>
      <c r="F263" s="6" t="s">
        <v>130</v>
      </c>
      <c r="G263" s="31" t="s">
        <v>321</v>
      </c>
      <c r="H263" s="31" t="s">
        <v>303</v>
      </c>
      <c r="I263" s="10" t="s">
        <v>132</v>
      </c>
      <c r="J263" s="32">
        <v>1236145205</v>
      </c>
      <c r="K263" s="32">
        <v>1000000000</v>
      </c>
      <c r="L263" s="32">
        <v>1045732049.66</v>
      </c>
      <c r="M263" s="32" t="s">
        <v>0</v>
      </c>
      <c r="N263" s="33">
        <v>7.85</v>
      </c>
      <c r="Q263"/>
    </row>
    <row r="264" spans="2:17" x14ac:dyDescent="0.25">
      <c r="B264" s="29" t="s">
        <v>119</v>
      </c>
      <c r="C264" s="6" t="s">
        <v>144</v>
      </c>
      <c r="D264" s="30"/>
      <c r="E264" s="6" t="s">
        <v>129</v>
      </c>
      <c r="F264" s="6" t="s">
        <v>130</v>
      </c>
      <c r="G264" s="31" t="s">
        <v>322</v>
      </c>
      <c r="H264" s="31" t="s">
        <v>303</v>
      </c>
      <c r="I264" s="10" t="s">
        <v>132</v>
      </c>
      <c r="J264" s="32">
        <v>1236145205</v>
      </c>
      <c r="K264" s="32">
        <v>1000000000</v>
      </c>
      <c r="L264" s="32">
        <v>1045732049.66</v>
      </c>
      <c r="M264" s="32" t="s">
        <v>0</v>
      </c>
      <c r="N264" s="33">
        <v>7.85</v>
      </c>
      <c r="Q264"/>
    </row>
    <row r="265" spans="2:17" x14ac:dyDescent="0.25">
      <c r="B265" s="29" t="s">
        <v>119</v>
      </c>
      <c r="C265" s="6" t="s">
        <v>144</v>
      </c>
      <c r="D265" s="30"/>
      <c r="E265" s="6" t="s">
        <v>129</v>
      </c>
      <c r="F265" s="6" t="s">
        <v>130</v>
      </c>
      <c r="G265" s="31" t="s">
        <v>323</v>
      </c>
      <c r="H265" s="31" t="s">
        <v>303</v>
      </c>
      <c r="I265" s="10" t="s">
        <v>132</v>
      </c>
      <c r="J265" s="32">
        <v>1236145205</v>
      </c>
      <c r="K265" s="32">
        <v>1000000000</v>
      </c>
      <c r="L265" s="32">
        <v>1045732049.66</v>
      </c>
      <c r="M265" s="32" t="s">
        <v>0</v>
      </c>
      <c r="N265" s="33">
        <v>7.85</v>
      </c>
      <c r="Q265"/>
    </row>
    <row r="266" spans="2:17" x14ac:dyDescent="0.25">
      <c r="B266" s="29" t="s">
        <v>119</v>
      </c>
      <c r="C266" s="6" t="s">
        <v>144</v>
      </c>
      <c r="D266" s="30"/>
      <c r="E266" s="6" t="s">
        <v>129</v>
      </c>
      <c r="F266" s="6" t="s">
        <v>130</v>
      </c>
      <c r="G266" s="31" t="s">
        <v>324</v>
      </c>
      <c r="H266" s="31" t="s">
        <v>303</v>
      </c>
      <c r="I266" s="10" t="s">
        <v>132</v>
      </c>
      <c r="J266" s="32">
        <v>1236145205</v>
      </c>
      <c r="K266" s="32">
        <v>1000000000</v>
      </c>
      <c r="L266" s="32">
        <v>1045732049.66</v>
      </c>
      <c r="M266" s="32" t="s">
        <v>0</v>
      </c>
      <c r="N266" s="33">
        <v>7.85</v>
      </c>
      <c r="Q266"/>
    </row>
    <row r="267" spans="2:17" x14ac:dyDescent="0.25">
      <c r="B267" s="29" t="s">
        <v>119</v>
      </c>
      <c r="C267" s="6" t="s">
        <v>144</v>
      </c>
      <c r="D267" s="30"/>
      <c r="E267" s="6" t="s">
        <v>129</v>
      </c>
      <c r="F267" s="6" t="s">
        <v>130</v>
      </c>
      <c r="G267" s="31" t="s">
        <v>325</v>
      </c>
      <c r="H267" s="31" t="s">
        <v>303</v>
      </c>
      <c r="I267" s="10" t="s">
        <v>132</v>
      </c>
      <c r="J267" s="32">
        <v>1236145205</v>
      </c>
      <c r="K267" s="32">
        <v>1000000000</v>
      </c>
      <c r="L267" s="32">
        <v>1045732049.66</v>
      </c>
      <c r="M267" s="32" t="s">
        <v>0</v>
      </c>
      <c r="N267" s="33">
        <v>7.85</v>
      </c>
      <c r="Q267"/>
    </row>
    <row r="268" spans="2:17" x14ac:dyDescent="0.25">
      <c r="B268" s="29" t="s">
        <v>119</v>
      </c>
      <c r="C268" s="6" t="s">
        <v>144</v>
      </c>
      <c r="D268" s="30"/>
      <c r="E268" s="6" t="s">
        <v>129</v>
      </c>
      <c r="F268" s="6" t="s">
        <v>130</v>
      </c>
      <c r="G268" s="31" t="s">
        <v>326</v>
      </c>
      <c r="H268" s="31" t="s">
        <v>303</v>
      </c>
      <c r="I268" s="10" t="s">
        <v>132</v>
      </c>
      <c r="J268" s="32">
        <v>1236145205</v>
      </c>
      <c r="K268" s="32">
        <v>1000000000</v>
      </c>
      <c r="L268" s="32">
        <v>1045732049.66</v>
      </c>
      <c r="M268" s="32" t="s">
        <v>0</v>
      </c>
      <c r="N268" s="33">
        <v>7.85</v>
      </c>
      <c r="Q268"/>
    </row>
    <row r="269" spans="2:17" x14ac:dyDescent="0.25">
      <c r="B269" s="29" t="s">
        <v>119</v>
      </c>
      <c r="C269" s="6" t="s">
        <v>144</v>
      </c>
      <c r="D269" s="30"/>
      <c r="E269" s="6" t="s">
        <v>129</v>
      </c>
      <c r="F269" s="6" t="s">
        <v>130</v>
      </c>
      <c r="G269" s="31" t="s">
        <v>327</v>
      </c>
      <c r="H269" s="31" t="s">
        <v>303</v>
      </c>
      <c r="I269" s="10" t="s">
        <v>132</v>
      </c>
      <c r="J269" s="32">
        <v>1236145205</v>
      </c>
      <c r="K269" s="32">
        <v>1000000000</v>
      </c>
      <c r="L269" s="32">
        <v>1045732049.66</v>
      </c>
      <c r="M269" s="32" t="s">
        <v>0</v>
      </c>
      <c r="N269" s="33">
        <v>7.85</v>
      </c>
      <c r="Q269"/>
    </row>
    <row r="270" spans="2:17" x14ac:dyDescent="0.25">
      <c r="B270" s="29" t="s">
        <v>119</v>
      </c>
      <c r="C270" s="6" t="s">
        <v>144</v>
      </c>
      <c r="D270" s="30"/>
      <c r="E270" s="6" t="s">
        <v>129</v>
      </c>
      <c r="F270" s="6" t="s">
        <v>130</v>
      </c>
      <c r="G270" s="31" t="s">
        <v>328</v>
      </c>
      <c r="H270" s="31" t="s">
        <v>303</v>
      </c>
      <c r="I270" s="10" t="s">
        <v>132</v>
      </c>
      <c r="J270" s="32">
        <v>1236145205</v>
      </c>
      <c r="K270" s="32">
        <v>1000000000</v>
      </c>
      <c r="L270" s="32">
        <v>1045732049.66</v>
      </c>
      <c r="M270" s="32" t="s">
        <v>0</v>
      </c>
      <c r="N270" s="33">
        <v>7.85</v>
      </c>
      <c r="Q270"/>
    </row>
    <row r="271" spans="2:17" x14ac:dyDescent="0.25">
      <c r="B271" s="29" t="s">
        <v>119</v>
      </c>
      <c r="C271" s="6" t="s">
        <v>144</v>
      </c>
      <c r="D271" s="30"/>
      <c r="E271" s="6" t="s">
        <v>129</v>
      </c>
      <c r="F271" s="6" t="s">
        <v>130</v>
      </c>
      <c r="G271" s="31" t="s">
        <v>329</v>
      </c>
      <c r="H271" s="31" t="s">
        <v>303</v>
      </c>
      <c r="I271" s="10" t="s">
        <v>132</v>
      </c>
      <c r="J271" s="32">
        <v>1236145205</v>
      </c>
      <c r="K271" s="32">
        <v>1000000000</v>
      </c>
      <c r="L271" s="32">
        <v>1045732049.66</v>
      </c>
      <c r="M271" s="32" t="s">
        <v>0</v>
      </c>
      <c r="N271" s="33">
        <v>7.85</v>
      </c>
      <c r="Q271"/>
    </row>
    <row r="272" spans="2:17" x14ac:dyDescent="0.25">
      <c r="B272" s="29" t="s">
        <v>119</v>
      </c>
      <c r="C272" s="6" t="s">
        <v>144</v>
      </c>
      <c r="D272" s="30"/>
      <c r="E272" s="6" t="s">
        <v>129</v>
      </c>
      <c r="F272" s="6" t="s">
        <v>130</v>
      </c>
      <c r="G272" s="31" t="s">
        <v>330</v>
      </c>
      <c r="H272" s="31" t="s">
        <v>303</v>
      </c>
      <c r="I272" s="10" t="s">
        <v>132</v>
      </c>
      <c r="J272" s="32">
        <v>1236145205</v>
      </c>
      <c r="K272" s="32">
        <v>1000000000</v>
      </c>
      <c r="L272" s="32">
        <v>1045732049.66</v>
      </c>
      <c r="M272" s="32" t="s">
        <v>0</v>
      </c>
      <c r="N272" s="33">
        <v>7.85</v>
      </c>
      <c r="Q272"/>
    </row>
    <row r="273" spans="2:17" x14ac:dyDescent="0.25">
      <c r="B273" s="29" t="s">
        <v>119</v>
      </c>
      <c r="C273" s="6" t="s">
        <v>144</v>
      </c>
      <c r="D273" s="30"/>
      <c r="E273" s="6" t="s">
        <v>129</v>
      </c>
      <c r="F273" s="6" t="s">
        <v>130</v>
      </c>
      <c r="G273" s="31" t="s">
        <v>331</v>
      </c>
      <c r="H273" s="31" t="s">
        <v>303</v>
      </c>
      <c r="I273" s="10" t="s">
        <v>132</v>
      </c>
      <c r="J273" s="32">
        <v>1236145205</v>
      </c>
      <c r="K273" s="32">
        <v>1000000000</v>
      </c>
      <c r="L273" s="32">
        <v>1045732049.66</v>
      </c>
      <c r="M273" s="32" t="s">
        <v>0</v>
      </c>
      <c r="N273" s="33">
        <v>7.85</v>
      </c>
      <c r="Q273"/>
    </row>
    <row r="274" spans="2:17" x14ac:dyDescent="0.25">
      <c r="B274" s="29" t="s">
        <v>119</v>
      </c>
      <c r="C274" s="6" t="s">
        <v>144</v>
      </c>
      <c r="D274" s="30"/>
      <c r="E274" s="6" t="s">
        <v>129</v>
      </c>
      <c r="F274" s="6" t="s">
        <v>130</v>
      </c>
      <c r="G274" s="31" t="s">
        <v>332</v>
      </c>
      <c r="H274" s="31" t="s">
        <v>303</v>
      </c>
      <c r="I274" s="10" t="s">
        <v>132</v>
      </c>
      <c r="J274" s="32">
        <v>1236145205</v>
      </c>
      <c r="K274" s="32">
        <v>1000000000</v>
      </c>
      <c r="L274" s="32">
        <v>1045732049.66</v>
      </c>
      <c r="M274" s="32" t="s">
        <v>0</v>
      </c>
      <c r="N274" s="33">
        <v>7.85</v>
      </c>
      <c r="Q274"/>
    </row>
    <row r="275" spans="2:17" x14ac:dyDescent="0.25">
      <c r="B275" s="29" t="s">
        <v>119</v>
      </c>
      <c r="C275" s="6" t="s">
        <v>144</v>
      </c>
      <c r="D275" s="30"/>
      <c r="E275" s="6" t="s">
        <v>129</v>
      </c>
      <c r="F275" s="6" t="s">
        <v>130</v>
      </c>
      <c r="G275" s="31" t="s">
        <v>332</v>
      </c>
      <c r="H275" s="31" t="s">
        <v>303</v>
      </c>
      <c r="I275" s="10" t="s">
        <v>132</v>
      </c>
      <c r="J275" s="32">
        <v>1236145205</v>
      </c>
      <c r="K275" s="32">
        <v>1000000000</v>
      </c>
      <c r="L275" s="32">
        <v>1045732049.66</v>
      </c>
      <c r="M275" s="32" t="s">
        <v>0</v>
      </c>
      <c r="N275" s="33">
        <v>7.85</v>
      </c>
      <c r="Q275"/>
    </row>
    <row r="276" spans="2:17" x14ac:dyDescent="0.25">
      <c r="B276" s="29" t="s">
        <v>119</v>
      </c>
      <c r="C276" s="6" t="s">
        <v>144</v>
      </c>
      <c r="D276" s="30"/>
      <c r="E276" s="6" t="s">
        <v>129</v>
      </c>
      <c r="F276" s="6" t="s">
        <v>130</v>
      </c>
      <c r="G276" s="31" t="s">
        <v>333</v>
      </c>
      <c r="H276" s="31" t="s">
        <v>303</v>
      </c>
      <c r="I276" s="10" t="s">
        <v>132</v>
      </c>
      <c r="J276" s="32">
        <v>1236145205</v>
      </c>
      <c r="K276" s="32">
        <v>1000000000</v>
      </c>
      <c r="L276" s="32">
        <v>1045732049.66</v>
      </c>
      <c r="M276" s="32" t="s">
        <v>0</v>
      </c>
      <c r="N276" s="33">
        <v>7.85</v>
      </c>
      <c r="Q276"/>
    </row>
    <row r="277" spans="2:17" x14ac:dyDescent="0.25">
      <c r="B277" s="29" t="s">
        <v>119</v>
      </c>
      <c r="C277" s="6" t="s">
        <v>144</v>
      </c>
      <c r="D277" s="30"/>
      <c r="E277" s="6" t="s">
        <v>129</v>
      </c>
      <c r="F277" s="6" t="s">
        <v>130</v>
      </c>
      <c r="G277" s="31" t="s">
        <v>334</v>
      </c>
      <c r="H277" s="31" t="s">
        <v>303</v>
      </c>
      <c r="I277" s="10" t="s">
        <v>132</v>
      </c>
      <c r="J277" s="32">
        <v>1236145205</v>
      </c>
      <c r="K277" s="32">
        <v>1013127931</v>
      </c>
      <c r="L277" s="32">
        <v>1045732049.66</v>
      </c>
      <c r="M277" s="32" t="s">
        <v>0</v>
      </c>
      <c r="N277" s="33">
        <v>7.85</v>
      </c>
      <c r="Q277"/>
    </row>
    <row r="278" spans="2:17" x14ac:dyDescent="0.25">
      <c r="B278" s="29" t="s">
        <v>119</v>
      </c>
      <c r="C278" s="6" t="s">
        <v>144</v>
      </c>
      <c r="D278" s="30"/>
      <c r="E278" s="6" t="s">
        <v>129</v>
      </c>
      <c r="F278" s="6" t="s">
        <v>130</v>
      </c>
      <c r="G278" s="31" t="s">
        <v>335</v>
      </c>
      <c r="H278" s="31" t="s">
        <v>303</v>
      </c>
      <c r="I278" s="10" t="s">
        <v>132</v>
      </c>
      <c r="J278" s="32">
        <v>2472290411</v>
      </c>
      <c r="K278" s="32">
        <v>2035926988</v>
      </c>
      <c r="L278" s="32">
        <v>2091464099.6099999</v>
      </c>
      <c r="M278" s="32" t="s">
        <v>0</v>
      </c>
      <c r="N278" s="33">
        <v>7.85</v>
      </c>
      <c r="Q278"/>
    </row>
    <row r="279" spans="2:17" x14ac:dyDescent="0.25">
      <c r="B279" s="29" t="s">
        <v>119</v>
      </c>
      <c r="C279" s="6" t="s">
        <v>144</v>
      </c>
      <c r="D279" s="30"/>
      <c r="E279" s="6" t="s">
        <v>129</v>
      </c>
      <c r="F279" s="6" t="s">
        <v>130</v>
      </c>
      <c r="G279" s="31" t="s">
        <v>336</v>
      </c>
      <c r="H279" s="31" t="s">
        <v>303</v>
      </c>
      <c r="I279" s="10" t="s">
        <v>132</v>
      </c>
      <c r="J279" s="32">
        <v>1236145205</v>
      </c>
      <c r="K279" s="32">
        <v>1018806814</v>
      </c>
      <c r="L279" s="32">
        <v>1045732049.66</v>
      </c>
      <c r="M279" s="32" t="s">
        <v>0</v>
      </c>
      <c r="N279" s="33">
        <v>7.85</v>
      </c>
      <c r="Q279"/>
    </row>
    <row r="280" spans="2:17" x14ac:dyDescent="0.25">
      <c r="B280" s="29" t="s">
        <v>119</v>
      </c>
      <c r="C280" s="6" t="s">
        <v>144</v>
      </c>
      <c r="D280" s="30"/>
      <c r="E280" s="6" t="s">
        <v>129</v>
      </c>
      <c r="F280" s="6" t="s">
        <v>130</v>
      </c>
      <c r="G280" s="31" t="s">
        <v>337</v>
      </c>
      <c r="H280" s="31" t="s">
        <v>303</v>
      </c>
      <c r="I280" s="10" t="s">
        <v>132</v>
      </c>
      <c r="J280" s="32">
        <v>1236145205</v>
      </c>
      <c r="K280" s="32">
        <v>1022398726</v>
      </c>
      <c r="L280" s="32">
        <v>1045732049.66</v>
      </c>
      <c r="M280" s="32" t="s">
        <v>0</v>
      </c>
      <c r="N280" s="33">
        <v>7.85</v>
      </c>
      <c r="Q280"/>
    </row>
    <row r="281" spans="2:17" x14ac:dyDescent="0.25">
      <c r="B281" s="29" t="s">
        <v>119</v>
      </c>
      <c r="C281" s="6" t="s">
        <v>144</v>
      </c>
      <c r="D281" s="30"/>
      <c r="E281" s="6" t="s">
        <v>129</v>
      </c>
      <c r="F281" s="6" t="s">
        <v>130</v>
      </c>
      <c r="G281" s="31" t="s">
        <v>338</v>
      </c>
      <c r="H281" s="31" t="s">
        <v>303</v>
      </c>
      <c r="I281" s="10" t="s">
        <v>132</v>
      </c>
      <c r="J281" s="32">
        <v>2472290411</v>
      </c>
      <c r="K281" s="32">
        <v>2045220819</v>
      </c>
      <c r="L281" s="32">
        <v>2091464099.53</v>
      </c>
      <c r="M281" s="32" t="s">
        <v>0</v>
      </c>
      <c r="N281" s="33">
        <v>7.85</v>
      </c>
      <c r="Q281"/>
    </row>
    <row r="282" spans="2:17" x14ac:dyDescent="0.25">
      <c r="B282" s="29" t="s">
        <v>119</v>
      </c>
      <c r="C282" s="6" t="s">
        <v>144</v>
      </c>
      <c r="D282" s="30"/>
      <c r="E282" s="6" t="s">
        <v>129</v>
      </c>
      <c r="F282" s="6" t="s">
        <v>130</v>
      </c>
      <c r="G282" s="31" t="s">
        <v>339</v>
      </c>
      <c r="H282" s="31" t="s">
        <v>303</v>
      </c>
      <c r="I282" s="10" t="s">
        <v>132</v>
      </c>
      <c r="J282" s="32">
        <v>2472290411</v>
      </c>
      <c r="K282" s="32">
        <v>2045220820</v>
      </c>
      <c r="L282" s="32">
        <v>2091464100.3099999</v>
      </c>
      <c r="M282" s="32" t="s">
        <v>0</v>
      </c>
      <c r="N282" s="33">
        <v>7.85</v>
      </c>
      <c r="Q282"/>
    </row>
    <row r="283" spans="2:17" x14ac:dyDescent="0.25">
      <c r="B283" s="29" t="s">
        <v>119</v>
      </c>
      <c r="C283" s="6" t="s">
        <v>144</v>
      </c>
      <c r="D283" s="30"/>
      <c r="E283" s="6" t="s">
        <v>129</v>
      </c>
      <c r="F283" s="6" t="s">
        <v>130</v>
      </c>
      <c r="G283" s="31" t="s">
        <v>340</v>
      </c>
      <c r="H283" s="31" t="s">
        <v>303</v>
      </c>
      <c r="I283" s="10" t="s">
        <v>132</v>
      </c>
      <c r="J283" s="32">
        <v>2472290411</v>
      </c>
      <c r="K283" s="32">
        <v>2045220820</v>
      </c>
      <c r="L283" s="32">
        <v>2091464100.3099999</v>
      </c>
      <c r="M283" s="32" t="s">
        <v>0</v>
      </c>
      <c r="N283" s="33">
        <v>7.85</v>
      </c>
      <c r="Q283"/>
    </row>
    <row r="284" spans="2:17" x14ac:dyDescent="0.25">
      <c r="B284" s="29" t="s">
        <v>119</v>
      </c>
      <c r="C284" s="6" t="s">
        <v>186</v>
      </c>
      <c r="D284" s="30"/>
      <c r="E284" s="6" t="s">
        <v>129</v>
      </c>
      <c r="F284" s="6" t="s">
        <v>130</v>
      </c>
      <c r="G284" s="31" t="s">
        <v>341</v>
      </c>
      <c r="H284" s="31" t="s">
        <v>253</v>
      </c>
      <c r="I284" s="10" t="s">
        <v>132</v>
      </c>
      <c r="J284" s="32">
        <v>1069117808</v>
      </c>
      <c r="K284" s="32">
        <v>1000000001</v>
      </c>
      <c r="L284" s="32">
        <v>1001287606.3</v>
      </c>
      <c r="M284" s="32" t="s">
        <v>0</v>
      </c>
      <c r="N284" s="33">
        <v>6.8</v>
      </c>
      <c r="Q284"/>
    </row>
    <row r="285" spans="2:17" x14ac:dyDescent="0.25">
      <c r="B285" s="29" t="s">
        <v>119</v>
      </c>
      <c r="C285" s="6" t="s">
        <v>186</v>
      </c>
      <c r="D285" s="30"/>
      <c r="E285" s="6" t="s">
        <v>129</v>
      </c>
      <c r="F285" s="6" t="s">
        <v>130</v>
      </c>
      <c r="G285" s="31" t="s">
        <v>342</v>
      </c>
      <c r="H285" s="31" t="s">
        <v>253</v>
      </c>
      <c r="I285" s="10" t="s">
        <v>132</v>
      </c>
      <c r="J285" s="32">
        <v>1069117808</v>
      </c>
      <c r="K285" s="32">
        <v>1000000001</v>
      </c>
      <c r="L285" s="32">
        <v>1001287606.3</v>
      </c>
      <c r="M285" s="32" t="s">
        <v>0</v>
      </c>
      <c r="N285" s="33">
        <v>6.8</v>
      </c>
      <c r="Q285"/>
    </row>
    <row r="286" spans="2:17" x14ac:dyDescent="0.25">
      <c r="B286" s="29" t="s">
        <v>119</v>
      </c>
      <c r="C286" s="6" t="s">
        <v>186</v>
      </c>
      <c r="D286" s="30"/>
      <c r="E286" s="6" t="s">
        <v>129</v>
      </c>
      <c r="F286" s="6" t="s">
        <v>130</v>
      </c>
      <c r="G286" s="31" t="s">
        <v>343</v>
      </c>
      <c r="H286" s="31" t="s">
        <v>253</v>
      </c>
      <c r="I286" s="10" t="s">
        <v>132</v>
      </c>
      <c r="J286" s="32">
        <v>1069117808</v>
      </c>
      <c r="K286" s="32">
        <v>1000000001</v>
      </c>
      <c r="L286" s="32">
        <v>1001287606.3</v>
      </c>
      <c r="M286" s="32" t="s">
        <v>0</v>
      </c>
      <c r="N286" s="33">
        <v>6.8</v>
      </c>
      <c r="Q286"/>
    </row>
    <row r="287" spans="2:17" x14ac:dyDescent="0.25">
      <c r="B287" s="29" t="s">
        <v>119</v>
      </c>
      <c r="C287" s="6" t="s">
        <v>186</v>
      </c>
      <c r="D287" s="30"/>
      <c r="E287" s="6" t="s">
        <v>129</v>
      </c>
      <c r="F287" s="6" t="s">
        <v>130</v>
      </c>
      <c r="G287" s="31" t="s">
        <v>344</v>
      </c>
      <c r="H287" s="31" t="s">
        <v>253</v>
      </c>
      <c r="I287" s="10" t="s">
        <v>132</v>
      </c>
      <c r="J287" s="32">
        <v>1069117808</v>
      </c>
      <c r="K287" s="32">
        <v>1000000001</v>
      </c>
      <c r="L287" s="32">
        <v>1001287606.3</v>
      </c>
      <c r="M287" s="32" t="s">
        <v>0</v>
      </c>
      <c r="N287" s="33">
        <v>6.8</v>
      </c>
      <c r="Q287"/>
    </row>
    <row r="288" spans="2:17" x14ac:dyDescent="0.25">
      <c r="B288" s="29" t="s">
        <v>119</v>
      </c>
      <c r="C288" s="6" t="s">
        <v>186</v>
      </c>
      <c r="D288" s="30"/>
      <c r="E288" s="6" t="s">
        <v>129</v>
      </c>
      <c r="F288" s="6" t="s">
        <v>130</v>
      </c>
      <c r="G288" s="31" t="s">
        <v>345</v>
      </c>
      <c r="H288" s="31" t="s">
        <v>253</v>
      </c>
      <c r="I288" s="10" t="s">
        <v>132</v>
      </c>
      <c r="J288" s="32">
        <v>1069117808</v>
      </c>
      <c r="K288" s="32">
        <v>1000000001</v>
      </c>
      <c r="L288" s="32">
        <v>1001287606.3</v>
      </c>
      <c r="M288" s="32" t="s">
        <v>0</v>
      </c>
      <c r="N288" s="33">
        <v>6.8</v>
      </c>
      <c r="Q288"/>
    </row>
    <row r="289" spans="2:17" x14ac:dyDescent="0.25">
      <c r="B289" s="29" t="s">
        <v>119</v>
      </c>
      <c r="C289" s="6" t="s">
        <v>186</v>
      </c>
      <c r="D289" s="30"/>
      <c r="E289" s="6" t="s">
        <v>129</v>
      </c>
      <c r="F289" s="6" t="s">
        <v>130</v>
      </c>
      <c r="G289" s="31" t="s">
        <v>345</v>
      </c>
      <c r="H289" s="31" t="s">
        <v>253</v>
      </c>
      <c r="I289" s="10" t="s">
        <v>132</v>
      </c>
      <c r="J289" s="32">
        <v>1069117808</v>
      </c>
      <c r="K289" s="32">
        <v>1000000001</v>
      </c>
      <c r="L289" s="32">
        <v>1001287606.3</v>
      </c>
      <c r="M289" s="32" t="s">
        <v>0</v>
      </c>
      <c r="N289" s="33">
        <v>6.8</v>
      </c>
      <c r="Q289"/>
    </row>
    <row r="290" spans="2:17" x14ac:dyDescent="0.25">
      <c r="B290" s="29" t="s">
        <v>119</v>
      </c>
      <c r="C290" s="6" t="s">
        <v>186</v>
      </c>
      <c r="D290" s="30"/>
      <c r="E290" s="6" t="s">
        <v>129</v>
      </c>
      <c r="F290" s="6" t="s">
        <v>130</v>
      </c>
      <c r="G290" s="31" t="s">
        <v>346</v>
      </c>
      <c r="H290" s="31" t="s">
        <v>253</v>
      </c>
      <c r="I290" s="10" t="s">
        <v>132</v>
      </c>
      <c r="J290" s="32">
        <v>1069117808</v>
      </c>
      <c r="K290" s="32">
        <v>1000000001</v>
      </c>
      <c r="L290" s="32">
        <v>1001287606.3</v>
      </c>
      <c r="M290" s="32" t="s">
        <v>0</v>
      </c>
      <c r="N290" s="33">
        <v>6.8</v>
      </c>
      <c r="Q290"/>
    </row>
    <row r="291" spans="2:17" x14ac:dyDescent="0.25">
      <c r="B291" s="29" t="s">
        <v>119</v>
      </c>
      <c r="C291" s="6" t="s">
        <v>186</v>
      </c>
      <c r="D291" s="30"/>
      <c r="E291" s="6" t="s">
        <v>129</v>
      </c>
      <c r="F291" s="6" t="s">
        <v>130</v>
      </c>
      <c r="G291" s="31" t="s">
        <v>347</v>
      </c>
      <c r="H291" s="31" t="s">
        <v>253</v>
      </c>
      <c r="I291" s="10" t="s">
        <v>132</v>
      </c>
      <c r="J291" s="32">
        <v>1069117808</v>
      </c>
      <c r="K291" s="32">
        <v>1000000001</v>
      </c>
      <c r="L291" s="32">
        <v>1001287606.3</v>
      </c>
      <c r="M291" s="32" t="s">
        <v>0</v>
      </c>
      <c r="N291" s="33">
        <v>6.8</v>
      </c>
      <c r="Q291"/>
    </row>
    <row r="292" spans="2:17" x14ac:dyDescent="0.25">
      <c r="B292" s="29" t="s">
        <v>119</v>
      </c>
      <c r="C292" s="6" t="s">
        <v>186</v>
      </c>
      <c r="D292" s="30"/>
      <c r="E292" s="6" t="s">
        <v>129</v>
      </c>
      <c r="F292" s="6" t="s">
        <v>130</v>
      </c>
      <c r="G292" s="31" t="s">
        <v>348</v>
      </c>
      <c r="H292" s="31" t="s">
        <v>253</v>
      </c>
      <c r="I292" s="10" t="s">
        <v>132</v>
      </c>
      <c r="J292" s="32">
        <v>1069117808</v>
      </c>
      <c r="K292" s="32">
        <v>1000000001</v>
      </c>
      <c r="L292" s="32">
        <v>1001287606.3</v>
      </c>
      <c r="M292" s="32" t="s">
        <v>0</v>
      </c>
      <c r="N292" s="33">
        <v>6.8</v>
      </c>
      <c r="Q292"/>
    </row>
    <row r="293" spans="2:17" x14ac:dyDescent="0.25">
      <c r="B293" s="29" t="s">
        <v>119</v>
      </c>
      <c r="C293" s="6" t="s">
        <v>186</v>
      </c>
      <c r="D293" s="30"/>
      <c r="E293" s="6" t="s">
        <v>129</v>
      </c>
      <c r="F293" s="6" t="s">
        <v>130</v>
      </c>
      <c r="G293" s="31" t="s">
        <v>349</v>
      </c>
      <c r="H293" s="31" t="s">
        <v>253</v>
      </c>
      <c r="I293" s="10" t="s">
        <v>132</v>
      </c>
      <c r="J293" s="32">
        <v>1069117808</v>
      </c>
      <c r="K293" s="32">
        <v>1000000001</v>
      </c>
      <c r="L293" s="32">
        <v>1001287606.3</v>
      </c>
      <c r="M293" s="32" t="s">
        <v>0</v>
      </c>
      <c r="N293" s="33">
        <v>6.8</v>
      </c>
      <c r="Q293"/>
    </row>
    <row r="294" spans="2:17" x14ac:dyDescent="0.25">
      <c r="B294" s="29" t="s">
        <v>118</v>
      </c>
      <c r="C294" s="6" t="s">
        <v>155</v>
      </c>
      <c r="D294" s="30"/>
      <c r="E294" s="6" t="s">
        <v>129</v>
      </c>
      <c r="F294" s="6" t="s">
        <v>130</v>
      </c>
      <c r="G294" s="31" t="s">
        <v>350</v>
      </c>
      <c r="H294" s="31" t="s">
        <v>351</v>
      </c>
      <c r="I294" s="10" t="s">
        <v>132</v>
      </c>
      <c r="J294" s="32">
        <v>1140328013</v>
      </c>
      <c r="K294" s="32">
        <v>970000000</v>
      </c>
      <c r="L294" s="32">
        <v>982826377.29999995</v>
      </c>
      <c r="M294" s="32" t="s">
        <v>0</v>
      </c>
      <c r="N294" s="33">
        <v>7.75</v>
      </c>
      <c r="Q294"/>
    </row>
    <row r="295" spans="2:17" x14ac:dyDescent="0.25">
      <c r="B295" s="29" t="s">
        <v>118</v>
      </c>
      <c r="C295" s="6" t="s">
        <v>156</v>
      </c>
      <c r="D295" s="30"/>
      <c r="E295" s="6" t="s">
        <v>129</v>
      </c>
      <c r="F295" s="6" t="s">
        <v>130</v>
      </c>
      <c r="G295" s="31" t="s">
        <v>352</v>
      </c>
      <c r="H295" s="31" t="s">
        <v>353</v>
      </c>
      <c r="I295" s="10" t="s">
        <v>132</v>
      </c>
      <c r="J295" s="32">
        <v>11118082191</v>
      </c>
      <c r="K295" s="32">
        <v>10000000000</v>
      </c>
      <c r="L295" s="32">
        <v>10104348547.540001</v>
      </c>
      <c r="M295" s="32" t="s">
        <v>0</v>
      </c>
      <c r="N295" s="33">
        <v>11</v>
      </c>
      <c r="Q295"/>
    </row>
    <row r="296" spans="2:17" x14ac:dyDescent="0.25">
      <c r="B296" s="29" t="s">
        <v>118</v>
      </c>
      <c r="C296" s="6" t="s">
        <v>156</v>
      </c>
      <c r="D296" s="30"/>
      <c r="E296" s="6" t="s">
        <v>129</v>
      </c>
      <c r="F296" s="6" t="s">
        <v>130</v>
      </c>
      <c r="G296" s="31" t="s">
        <v>354</v>
      </c>
      <c r="H296" s="31" t="s">
        <v>353</v>
      </c>
      <c r="I296" s="10" t="s">
        <v>132</v>
      </c>
      <c r="J296" s="32">
        <v>11118082191</v>
      </c>
      <c r="K296" s="32">
        <v>10090410958</v>
      </c>
      <c r="L296" s="32">
        <v>10104511446.719999</v>
      </c>
      <c r="M296" s="32" t="s">
        <v>0</v>
      </c>
      <c r="N296" s="33">
        <v>11</v>
      </c>
      <c r="Q296"/>
    </row>
    <row r="297" spans="2:17" x14ac:dyDescent="0.25">
      <c r="B297" s="29" t="s">
        <v>118</v>
      </c>
      <c r="C297" s="6" t="s">
        <v>156</v>
      </c>
      <c r="D297" s="30"/>
      <c r="E297" s="6" t="s">
        <v>129</v>
      </c>
      <c r="F297" s="6" t="s">
        <v>130</v>
      </c>
      <c r="G297" s="31" t="s">
        <v>355</v>
      </c>
      <c r="H297" s="31" t="s">
        <v>353</v>
      </c>
      <c r="I297" s="10" t="s">
        <v>132</v>
      </c>
      <c r="J297" s="32">
        <v>111691507</v>
      </c>
      <c r="K297" s="32">
        <v>103900192</v>
      </c>
      <c r="L297" s="32">
        <v>104077193.54000001</v>
      </c>
      <c r="M297" s="32" t="s">
        <v>0</v>
      </c>
      <c r="N297" s="33">
        <v>11</v>
      </c>
      <c r="Q297"/>
    </row>
    <row r="298" spans="2:17" x14ac:dyDescent="0.25">
      <c r="B298" s="29" t="s">
        <v>118</v>
      </c>
      <c r="C298" s="6" t="s">
        <v>156</v>
      </c>
      <c r="D298" s="30"/>
      <c r="E298" s="6" t="s">
        <v>129</v>
      </c>
      <c r="F298" s="6" t="s">
        <v>130</v>
      </c>
      <c r="G298" s="31" t="s">
        <v>356</v>
      </c>
      <c r="H298" s="31" t="s">
        <v>353</v>
      </c>
      <c r="I298" s="10" t="s">
        <v>132</v>
      </c>
      <c r="J298" s="32">
        <v>108438357</v>
      </c>
      <c r="K298" s="32">
        <v>100873972</v>
      </c>
      <c r="L298" s="32">
        <v>101045819.68000001</v>
      </c>
      <c r="M298" s="32" t="s">
        <v>0</v>
      </c>
      <c r="N298" s="33">
        <v>11</v>
      </c>
      <c r="Q298"/>
    </row>
    <row r="299" spans="2:17" x14ac:dyDescent="0.25">
      <c r="B299" s="29" t="s">
        <v>118</v>
      </c>
      <c r="C299" s="6" t="s">
        <v>156</v>
      </c>
      <c r="D299" s="30"/>
      <c r="E299" s="6" t="s">
        <v>129</v>
      </c>
      <c r="F299" s="6" t="s">
        <v>130</v>
      </c>
      <c r="G299" s="31" t="s">
        <v>357</v>
      </c>
      <c r="H299" s="31" t="s">
        <v>353</v>
      </c>
      <c r="I299" s="10" t="s">
        <v>132</v>
      </c>
      <c r="J299" s="32">
        <v>108438357</v>
      </c>
      <c r="K299" s="32">
        <v>100873972</v>
      </c>
      <c r="L299" s="32">
        <v>101045819.68000001</v>
      </c>
      <c r="M299" s="32" t="s">
        <v>0</v>
      </c>
      <c r="N299" s="33">
        <v>11</v>
      </c>
      <c r="Q299"/>
    </row>
    <row r="300" spans="2:17" x14ac:dyDescent="0.25">
      <c r="B300" s="29" t="s">
        <v>118</v>
      </c>
      <c r="C300" s="6" t="s">
        <v>156</v>
      </c>
      <c r="D300" s="30"/>
      <c r="E300" s="6" t="s">
        <v>129</v>
      </c>
      <c r="F300" s="6" t="s">
        <v>130</v>
      </c>
      <c r="G300" s="31" t="s">
        <v>607</v>
      </c>
      <c r="H300" s="31" t="s">
        <v>688</v>
      </c>
      <c r="I300" s="10" t="s">
        <v>132</v>
      </c>
      <c r="J300" s="32">
        <v>20207260679</v>
      </c>
      <c r="K300" s="32">
        <v>20192876712</v>
      </c>
      <c r="L300" s="32">
        <v>20203663727</v>
      </c>
      <c r="M300" s="32" t="s">
        <v>0</v>
      </c>
      <c r="N300" s="33">
        <v>6.5</v>
      </c>
      <c r="Q300"/>
    </row>
    <row r="301" spans="2:17" x14ac:dyDescent="0.25">
      <c r="B301" s="29" t="s">
        <v>119</v>
      </c>
      <c r="C301" s="6" t="s">
        <v>125</v>
      </c>
      <c r="D301" s="30"/>
      <c r="E301" s="6" t="s">
        <v>129</v>
      </c>
      <c r="F301" s="6" t="s">
        <v>130</v>
      </c>
      <c r="G301" s="31" t="s">
        <v>608</v>
      </c>
      <c r="H301" s="31" t="s">
        <v>689</v>
      </c>
      <c r="I301" s="10" t="s">
        <v>132</v>
      </c>
      <c r="J301" s="32">
        <v>872078908</v>
      </c>
      <c r="K301" s="32">
        <v>806493296</v>
      </c>
      <c r="L301" s="32">
        <v>818673555.79999995</v>
      </c>
      <c r="M301" s="32" t="s">
        <v>0</v>
      </c>
      <c r="N301" s="33">
        <v>8.5</v>
      </c>
      <c r="Q301"/>
    </row>
    <row r="302" spans="2:17" x14ac:dyDescent="0.25">
      <c r="B302" s="29" t="s">
        <v>118</v>
      </c>
      <c r="C302" s="6" t="s">
        <v>201</v>
      </c>
      <c r="D302" s="30"/>
      <c r="E302" s="6" t="s">
        <v>129</v>
      </c>
      <c r="G302" s="31" t="s">
        <v>358</v>
      </c>
      <c r="H302" s="31" t="s">
        <v>359</v>
      </c>
      <c r="I302" s="10" t="s">
        <v>132</v>
      </c>
      <c r="J302" s="32">
        <v>2152328767</v>
      </c>
      <c r="K302" s="32">
        <v>2056324658</v>
      </c>
      <c r="L302" s="32">
        <v>2047383353.3499999</v>
      </c>
      <c r="M302" s="32" t="s">
        <v>0</v>
      </c>
      <c r="N302" s="33">
        <v>8</v>
      </c>
      <c r="Q302"/>
    </row>
    <row r="303" spans="2:17" x14ac:dyDescent="0.25">
      <c r="B303" s="29" t="s">
        <v>118</v>
      </c>
      <c r="C303" s="6" t="s">
        <v>126</v>
      </c>
      <c r="D303" s="30"/>
      <c r="E303" s="6" t="s">
        <v>129</v>
      </c>
      <c r="F303" s="6" t="s">
        <v>130</v>
      </c>
      <c r="G303" s="31" t="s">
        <v>609</v>
      </c>
      <c r="H303" s="31" t="s">
        <v>690</v>
      </c>
      <c r="I303" s="10" t="s">
        <v>132</v>
      </c>
      <c r="J303" s="32">
        <v>6400547944</v>
      </c>
      <c r="K303" s="32">
        <v>5145890412</v>
      </c>
      <c r="L303" s="32">
        <v>5037838462.7399998</v>
      </c>
      <c r="M303" s="32" t="s">
        <v>0</v>
      </c>
      <c r="N303" s="33">
        <v>7.1</v>
      </c>
      <c r="Q303"/>
    </row>
    <row r="304" spans="2:17" x14ac:dyDescent="0.25">
      <c r="B304" s="29" t="s">
        <v>118</v>
      </c>
      <c r="C304" s="6" t="s">
        <v>126</v>
      </c>
      <c r="D304" s="30"/>
      <c r="E304" s="6" t="s">
        <v>129</v>
      </c>
      <c r="F304" s="6" t="s">
        <v>130</v>
      </c>
      <c r="G304" s="31" t="s">
        <v>610</v>
      </c>
      <c r="H304" s="31" t="s">
        <v>690</v>
      </c>
      <c r="I304" s="10" t="s">
        <v>132</v>
      </c>
      <c r="J304" s="32">
        <v>6400547944</v>
      </c>
      <c r="K304" s="32">
        <v>5159506849</v>
      </c>
      <c r="L304" s="32">
        <v>5037674349.6499996</v>
      </c>
      <c r="M304" s="32" t="s">
        <v>0</v>
      </c>
      <c r="N304" s="33">
        <v>7.1</v>
      </c>
      <c r="Q304"/>
    </row>
    <row r="305" spans="2:17" x14ac:dyDescent="0.25">
      <c r="B305" s="29" t="s">
        <v>140</v>
      </c>
      <c r="C305" s="6" t="s">
        <v>135</v>
      </c>
      <c r="D305" s="30"/>
      <c r="E305" s="6" t="s">
        <v>129</v>
      </c>
      <c r="F305" s="6" t="s">
        <v>130</v>
      </c>
      <c r="G305" s="31" t="s">
        <v>360</v>
      </c>
      <c r="H305" s="31" t="s">
        <v>289</v>
      </c>
      <c r="I305" s="10" t="s">
        <v>132</v>
      </c>
      <c r="J305" s="32">
        <v>6937500000</v>
      </c>
      <c r="K305" s="32">
        <v>5457226959</v>
      </c>
      <c r="L305" s="32">
        <v>5161210004.1300001</v>
      </c>
      <c r="M305" s="32" t="s">
        <v>178</v>
      </c>
      <c r="N305" s="33">
        <v>7.75</v>
      </c>
      <c r="Q305"/>
    </row>
    <row r="306" spans="2:17" x14ac:dyDescent="0.25">
      <c r="B306" s="29" t="s">
        <v>140</v>
      </c>
      <c r="C306" s="6" t="s">
        <v>135</v>
      </c>
      <c r="D306" s="30"/>
      <c r="E306" s="6" t="s">
        <v>129</v>
      </c>
      <c r="F306" s="6" t="s">
        <v>130</v>
      </c>
      <c r="G306" s="31" t="s">
        <v>361</v>
      </c>
      <c r="H306" s="31" t="s">
        <v>289</v>
      </c>
      <c r="I306" s="10" t="s">
        <v>132</v>
      </c>
      <c r="J306" s="32">
        <v>6937500000</v>
      </c>
      <c r="K306" s="32">
        <v>5457226959</v>
      </c>
      <c r="L306" s="32">
        <v>5161210004.1300001</v>
      </c>
      <c r="M306" s="32" t="s">
        <v>178</v>
      </c>
      <c r="N306" s="33">
        <v>7.75</v>
      </c>
      <c r="Q306"/>
    </row>
    <row r="307" spans="2:17" x14ac:dyDescent="0.25">
      <c r="B307" s="29" t="s">
        <v>140</v>
      </c>
      <c r="C307" s="6" t="s">
        <v>135</v>
      </c>
      <c r="D307" s="30"/>
      <c r="E307" s="6" t="s">
        <v>129</v>
      </c>
      <c r="F307" s="6" t="s">
        <v>130</v>
      </c>
      <c r="G307" s="31" t="s">
        <v>362</v>
      </c>
      <c r="H307" s="31" t="s">
        <v>289</v>
      </c>
      <c r="I307" s="10" t="s">
        <v>132</v>
      </c>
      <c r="J307" s="32">
        <v>6937500000</v>
      </c>
      <c r="K307" s="32">
        <v>5457226959</v>
      </c>
      <c r="L307" s="32">
        <v>5161210004.1300001</v>
      </c>
      <c r="M307" s="32" t="s">
        <v>178</v>
      </c>
      <c r="N307" s="33">
        <v>7.75</v>
      </c>
      <c r="Q307"/>
    </row>
    <row r="308" spans="2:17" x14ac:dyDescent="0.25">
      <c r="B308" s="29" t="s">
        <v>140</v>
      </c>
      <c r="C308" s="6" t="s">
        <v>135</v>
      </c>
      <c r="D308" s="30"/>
      <c r="E308" s="6" t="s">
        <v>129</v>
      </c>
      <c r="F308" s="6" t="s">
        <v>130</v>
      </c>
      <c r="G308" s="31" t="s">
        <v>363</v>
      </c>
      <c r="H308" s="31" t="s">
        <v>289</v>
      </c>
      <c r="I308" s="10" t="s">
        <v>132</v>
      </c>
      <c r="J308" s="32">
        <v>6937500000</v>
      </c>
      <c r="K308" s="32">
        <v>5457226959</v>
      </c>
      <c r="L308" s="32">
        <v>5161210004.1300001</v>
      </c>
      <c r="M308" s="32" t="s">
        <v>178</v>
      </c>
      <c r="N308" s="33">
        <v>7.75</v>
      </c>
      <c r="Q308"/>
    </row>
    <row r="309" spans="2:17" x14ac:dyDescent="0.25">
      <c r="B309" s="29" t="s">
        <v>140</v>
      </c>
      <c r="C309" s="6" t="s">
        <v>135</v>
      </c>
      <c r="D309" s="30"/>
      <c r="E309" s="6" t="s">
        <v>129</v>
      </c>
      <c r="F309" s="6" t="s">
        <v>130</v>
      </c>
      <c r="G309" s="31" t="s">
        <v>365</v>
      </c>
      <c r="H309" s="31" t="s">
        <v>366</v>
      </c>
      <c r="I309" s="10" t="s">
        <v>132</v>
      </c>
      <c r="J309" s="32">
        <v>11000000000</v>
      </c>
      <c r="K309" s="32">
        <v>5344558365</v>
      </c>
      <c r="L309" s="32">
        <v>5246310016.9399996</v>
      </c>
      <c r="M309" s="32" t="s">
        <v>0</v>
      </c>
      <c r="N309" s="33">
        <v>8</v>
      </c>
      <c r="Q309"/>
    </row>
    <row r="310" spans="2:17" x14ac:dyDescent="0.25">
      <c r="B310" s="29" t="s">
        <v>140</v>
      </c>
      <c r="C310" s="6" t="s">
        <v>135</v>
      </c>
      <c r="D310" s="30"/>
      <c r="E310" s="6" t="s">
        <v>129</v>
      </c>
      <c r="F310" s="6" t="s">
        <v>130</v>
      </c>
      <c r="G310" s="31" t="s">
        <v>367</v>
      </c>
      <c r="H310" s="31" t="s">
        <v>366</v>
      </c>
      <c r="I310" s="10" t="s">
        <v>132</v>
      </c>
      <c r="J310" s="32">
        <v>11000000000</v>
      </c>
      <c r="K310" s="32">
        <v>5344558365</v>
      </c>
      <c r="L310" s="32">
        <v>5246310016.9399996</v>
      </c>
      <c r="M310" s="32" t="s">
        <v>0</v>
      </c>
      <c r="N310" s="33">
        <v>8</v>
      </c>
      <c r="Q310"/>
    </row>
    <row r="311" spans="2:17" x14ac:dyDescent="0.25">
      <c r="B311" s="29" t="s">
        <v>140</v>
      </c>
      <c r="C311" s="6" t="s">
        <v>135</v>
      </c>
      <c r="D311" s="30"/>
      <c r="E311" s="6" t="s">
        <v>129</v>
      </c>
      <c r="F311" s="6" t="s">
        <v>130</v>
      </c>
      <c r="G311" s="31" t="s">
        <v>369</v>
      </c>
      <c r="H311" s="31" t="s">
        <v>366</v>
      </c>
      <c r="I311" s="10" t="s">
        <v>132</v>
      </c>
      <c r="J311" s="32">
        <v>2640000000</v>
      </c>
      <c r="K311" s="32">
        <v>1305704348</v>
      </c>
      <c r="L311" s="32">
        <v>1261128056.46</v>
      </c>
      <c r="M311" s="32" t="s">
        <v>0</v>
      </c>
      <c r="N311" s="33">
        <v>8</v>
      </c>
      <c r="Q311"/>
    </row>
    <row r="312" spans="2:17" x14ac:dyDescent="0.25">
      <c r="B312" s="29" t="s">
        <v>140</v>
      </c>
      <c r="C312" s="6" t="s">
        <v>135</v>
      </c>
      <c r="D312" s="30"/>
      <c r="E312" s="6" t="s">
        <v>129</v>
      </c>
      <c r="F312" s="6" t="s">
        <v>130</v>
      </c>
      <c r="G312" s="31" t="s">
        <v>370</v>
      </c>
      <c r="H312" s="31" t="s">
        <v>366</v>
      </c>
      <c r="I312" s="10" t="s">
        <v>132</v>
      </c>
      <c r="J312" s="32">
        <v>14560000000</v>
      </c>
      <c r="K312" s="32">
        <v>7132871015</v>
      </c>
      <c r="L312" s="32">
        <v>7096517182.0799999</v>
      </c>
      <c r="M312" s="32" t="s">
        <v>0</v>
      </c>
      <c r="N312" s="33">
        <v>8</v>
      </c>
      <c r="Q312"/>
    </row>
    <row r="313" spans="2:17" x14ac:dyDescent="0.25">
      <c r="B313" s="29" t="s">
        <v>140</v>
      </c>
      <c r="C313" s="6" t="s">
        <v>135</v>
      </c>
      <c r="D313" s="30"/>
      <c r="E313" s="6" t="s">
        <v>129</v>
      </c>
      <c r="F313" s="6" t="s">
        <v>130</v>
      </c>
      <c r="G313" s="31" t="s">
        <v>371</v>
      </c>
      <c r="H313" s="31" t="s">
        <v>372</v>
      </c>
      <c r="I313" s="10" t="s">
        <v>132</v>
      </c>
      <c r="J313" s="32">
        <v>16240000000</v>
      </c>
      <c r="K313" s="32">
        <v>10247296348</v>
      </c>
      <c r="L313" s="32">
        <v>10270438514.24</v>
      </c>
      <c r="M313" s="32" t="s">
        <v>0</v>
      </c>
      <c r="N313" s="33">
        <v>7.38</v>
      </c>
      <c r="Q313"/>
    </row>
    <row r="314" spans="2:17" x14ac:dyDescent="0.25">
      <c r="B314" s="29" t="s">
        <v>140</v>
      </c>
      <c r="C314" s="6" t="s">
        <v>135</v>
      </c>
      <c r="D314" s="30"/>
      <c r="E314" s="6" t="s">
        <v>129</v>
      </c>
      <c r="F314" s="6" t="s">
        <v>130</v>
      </c>
      <c r="G314" s="31" t="s">
        <v>373</v>
      </c>
      <c r="H314" s="31" t="s">
        <v>372</v>
      </c>
      <c r="I314" s="10" t="s">
        <v>132</v>
      </c>
      <c r="J314" s="32">
        <v>3248000000</v>
      </c>
      <c r="K314" s="32">
        <v>2047511869</v>
      </c>
      <c r="L314" s="32">
        <v>2052444631.49</v>
      </c>
      <c r="M314" s="32" t="s">
        <v>0</v>
      </c>
      <c r="N314" s="33">
        <v>7.39</v>
      </c>
      <c r="Q314"/>
    </row>
    <row r="315" spans="2:17" x14ac:dyDescent="0.25">
      <c r="B315" s="29" t="s">
        <v>140</v>
      </c>
      <c r="C315" s="6" t="s">
        <v>135</v>
      </c>
      <c r="D315" s="30"/>
      <c r="E315" s="6" t="s">
        <v>129</v>
      </c>
      <c r="F315" s="6" t="s">
        <v>130</v>
      </c>
      <c r="G315" s="31" t="s">
        <v>374</v>
      </c>
      <c r="H315" s="31" t="s">
        <v>366</v>
      </c>
      <c r="I315" s="10" t="s">
        <v>132</v>
      </c>
      <c r="J315" s="32">
        <v>4896000000</v>
      </c>
      <c r="K315" s="32">
        <v>2483959186</v>
      </c>
      <c r="L315" s="32">
        <v>2433091605.9200001</v>
      </c>
      <c r="M315" s="32" t="s">
        <v>0</v>
      </c>
      <c r="N315" s="33">
        <v>7.89</v>
      </c>
      <c r="Q315"/>
    </row>
    <row r="316" spans="2:17" x14ac:dyDescent="0.25">
      <c r="B316" s="29" t="s">
        <v>140</v>
      </c>
      <c r="C316" s="6" t="s">
        <v>135</v>
      </c>
      <c r="D316" s="30"/>
      <c r="E316" s="6" t="s">
        <v>129</v>
      </c>
      <c r="F316" s="6" t="s">
        <v>130</v>
      </c>
      <c r="G316" s="31" t="s">
        <v>375</v>
      </c>
      <c r="H316" s="31" t="s">
        <v>366</v>
      </c>
      <c r="I316" s="10" t="s">
        <v>132</v>
      </c>
      <c r="J316" s="32">
        <v>1224000000</v>
      </c>
      <c r="K316" s="32">
        <v>620989797</v>
      </c>
      <c r="L316" s="32">
        <v>608272901.48000002</v>
      </c>
      <c r="M316" s="32" t="s">
        <v>0</v>
      </c>
      <c r="N316" s="33">
        <v>7.89</v>
      </c>
      <c r="Q316"/>
    </row>
    <row r="317" spans="2:17" x14ac:dyDescent="0.25">
      <c r="B317" s="29" t="s">
        <v>140</v>
      </c>
      <c r="C317" s="6" t="s">
        <v>135</v>
      </c>
      <c r="D317" s="30"/>
      <c r="E317" s="6" t="s">
        <v>129</v>
      </c>
      <c r="F317" s="6" t="s">
        <v>130</v>
      </c>
      <c r="G317" s="31" t="s">
        <v>611</v>
      </c>
      <c r="H317" s="31" t="s">
        <v>364</v>
      </c>
      <c r="I317" s="10" t="s">
        <v>132</v>
      </c>
      <c r="J317" s="32">
        <v>20450000000</v>
      </c>
      <c r="K317" s="32">
        <v>11506141304</v>
      </c>
      <c r="L317" s="32">
        <v>11587698077.02</v>
      </c>
      <c r="M317" s="32" t="s">
        <v>0</v>
      </c>
      <c r="N317" s="33">
        <v>7.5</v>
      </c>
      <c r="Q317"/>
    </row>
    <row r="318" spans="2:17" x14ac:dyDescent="0.25">
      <c r="B318" s="29" t="s">
        <v>140</v>
      </c>
      <c r="C318" s="6" t="s">
        <v>135</v>
      </c>
      <c r="D318" s="30"/>
      <c r="E318" s="6" t="s">
        <v>129</v>
      </c>
      <c r="F318" s="6" t="s">
        <v>130</v>
      </c>
      <c r="G318" s="31" t="s">
        <v>612</v>
      </c>
      <c r="H318" s="31" t="s">
        <v>368</v>
      </c>
      <c r="I318" s="10" t="s">
        <v>132</v>
      </c>
      <c r="J318" s="32">
        <v>3786973000</v>
      </c>
      <c r="K318" s="32">
        <v>1759897080</v>
      </c>
      <c r="L318" s="32">
        <v>1701623532.29</v>
      </c>
      <c r="M318" s="32" t="s">
        <v>0</v>
      </c>
      <c r="N318" s="33">
        <v>7.9</v>
      </c>
      <c r="Q318"/>
    </row>
    <row r="319" spans="2:17" x14ac:dyDescent="0.25">
      <c r="B319" s="29" t="s">
        <v>140</v>
      </c>
      <c r="C319" s="6" t="s">
        <v>135</v>
      </c>
      <c r="D319" s="30"/>
      <c r="E319" s="6" t="s">
        <v>129</v>
      </c>
      <c r="F319" s="6" t="s">
        <v>130</v>
      </c>
      <c r="G319" s="31" t="s">
        <v>613</v>
      </c>
      <c r="H319" s="31" t="s">
        <v>364</v>
      </c>
      <c r="I319" s="10" t="s">
        <v>132</v>
      </c>
      <c r="J319" s="32">
        <v>10225000000</v>
      </c>
      <c r="K319" s="32">
        <v>5755652173</v>
      </c>
      <c r="L319" s="32">
        <v>5794106616.9200001</v>
      </c>
      <c r="M319" s="32" t="s">
        <v>0</v>
      </c>
      <c r="N319" s="33">
        <v>7.5</v>
      </c>
      <c r="Q319"/>
    </row>
    <row r="320" spans="2:17" x14ac:dyDescent="0.25">
      <c r="B320" s="29" t="s">
        <v>140</v>
      </c>
      <c r="C320" s="6" t="s">
        <v>135</v>
      </c>
      <c r="D320" s="30"/>
      <c r="E320" s="6" t="s">
        <v>129</v>
      </c>
      <c r="F320" s="6" t="s">
        <v>130</v>
      </c>
      <c r="G320" s="31" t="s">
        <v>614</v>
      </c>
      <c r="H320" s="31" t="s">
        <v>364</v>
      </c>
      <c r="I320" s="10" t="s">
        <v>132</v>
      </c>
      <c r="J320" s="32">
        <v>7362000000</v>
      </c>
      <c r="K320" s="32">
        <v>4145928262</v>
      </c>
      <c r="L320" s="32">
        <v>4171941678.0999999</v>
      </c>
      <c r="M320" s="32" t="s">
        <v>0</v>
      </c>
      <c r="N320" s="33">
        <v>7.5</v>
      </c>
      <c r="Q320"/>
    </row>
    <row r="321" spans="2:17" x14ac:dyDescent="0.25">
      <c r="B321" s="29" t="s">
        <v>119</v>
      </c>
      <c r="C321" s="6" t="s">
        <v>127</v>
      </c>
      <c r="D321" s="30"/>
      <c r="E321" s="6" t="s">
        <v>129</v>
      </c>
      <c r="F321" s="6" t="s">
        <v>130</v>
      </c>
      <c r="G321" s="31" t="s">
        <v>615</v>
      </c>
      <c r="H321" s="31" t="s">
        <v>691</v>
      </c>
      <c r="I321" s="10" t="s">
        <v>132</v>
      </c>
      <c r="J321" s="32">
        <v>5715400000</v>
      </c>
      <c r="K321" s="32">
        <v>5161583054</v>
      </c>
      <c r="L321" s="32">
        <v>5192712927.2399998</v>
      </c>
      <c r="M321" s="32" t="s">
        <v>0</v>
      </c>
      <c r="N321" s="33">
        <v>7.1</v>
      </c>
      <c r="Q321"/>
    </row>
    <row r="322" spans="2:17" x14ac:dyDescent="0.25">
      <c r="B322" s="29" t="s">
        <v>118</v>
      </c>
      <c r="C322" s="6" t="s">
        <v>128</v>
      </c>
      <c r="D322" s="30"/>
      <c r="E322" s="6" t="s">
        <v>129</v>
      </c>
      <c r="F322" s="6" t="s">
        <v>130</v>
      </c>
      <c r="G322" s="31" t="s">
        <v>376</v>
      </c>
      <c r="H322" s="31" t="s">
        <v>377</v>
      </c>
      <c r="I322" s="10" t="s">
        <v>132</v>
      </c>
      <c r="J322" s="32">
        <v>3673643831</v>
      </c>
      <c r="K322" s="32">
        <v>3010617977</v>
      </c>
      <c r="L322" s="32">
        <v>3002138614.5900002</v>
      </c>
      <c r="M322" s="32" t="s">
        <v>0</v>
      </c>
      <c r="N322" s="33">
        <v>6</v>
      </c>
      <c r="Q322"/>
    </row>
    <row r="323" spans="2:17" x14ac:dyDescent="0.25">
      <c r="B323" s="29" t="s">
        <v>118</v>
      </c>
      <c r="C323" s="6" t="s">
        <v>128</v>
      </c>
      <c r="D323" s="30"/>
      <c r="E323" s="6" t="s">
        <v>129</v>
      </c>
      <c r="F323" s="6" t="s">
        <v>130</v>
      </c>
      <c r="G323" s="31" t="s">
        <v>378</v>
      </c>
      <c r="H323" s="31" t="s">
        <v>379</v>
      </c>
      <c r="I323" s="10" t="s">
        <v>132</v>
      </c>
      <c r="J323" s="32">
        <v>2759210958</v>
      </c>
      <c r="K323" s="32">
        <v>2000000000</v>
      </c>
      <c r="L323" s="32">
        <v>2000000132.8699999</v>
      </c>
      <c r="M323" s="32" t="s">
        <v>0</v>
      </c>
      <c r="N323" s="33">
        <v>6.7</v>
      </c>
      <c r="Q323"/>
    </row>
    <row r="324" spans="2:17" x14ac:dyDescent="0.25">
      <c r="B324" s="29" t="s">
        <v>118</v>
      </c>
      <c r="C324" s="6" t="s">
        <v>128</v>
      </c>
      <c r="D324" s="30"/>
      <c r="E324" s="6" t="s">
        <v>129</v>
      </c>
      <c r="F324" s="6" t="s">
        <v>130</v>
      </c>
      <c r="G324" s="31" t="s">
        <v>380</v>
      </c>
      <c r="H324" s="31" t="s">
        <v>379</v>
      </c>
      <c r="I324" s="10" t="s">
        <v>132</v>
      </c>
      <c r="J324" s="32">
        <v>6898027402</v>
      </c>
      <c r="K324" s="32">
        <v>5020191780</v>
      </c>
      <c r="L324" s="32">
        <v>5000012094.6199999</v>
      </c>
      <c r="M324" s="32" t="s">
        <v>178</v>
      </c>
      <c r="N324" s="33">
        <v>6.7</v>
      </c>
      <c r="Q324"/>
    </row>
    <row r="325" spans="2:17" x14ac:dyDescent="0.25">
      <c r="B325" s="29" t="s">
        <v>118</v>
      </c>
      <c r="C325" s="6" t="s">
        <v>128</v>
      </c>
      <c r="D325" s="30"/>
      <c r="E325" s="6" t="s">
        <v>129</v>
      </c>
      <c r="F325" s="6" t="s">
        <v>130</v>
      </c>
      <c r="G325" s="31" t="s">
        <v>381</v>
      </c>
      <c r="H325" s="31" t="s">
        <v>379</v>
      </c>
      <c r="I325" s="10" t="s">
        <v>132</v>
      </c>
      <c r="J325" s="32">
        <v>171818089</v>
      </c>
      <c r="K325" s="32">
        <v>126555092</v>
      </c>
      <c r="L325" s="32">
        <v>126000469.64</v>
      </c>
      <c r="M325" s="32" t="s">
        <v>0</v>
      </c>
      <c r="N325" s="33">
        <v>6.7</v>
      </c>
      <c r="Q325"/>
    </row>
    <row r="326" spans="2:17" x14ac:dyDescent="0.25">
      <c r="B326" s="29" t="s">
        <v>118</v>
      </c>
      <c r="C326" s="6" t="s">
        <v>128</v>
      </c>
      <c r="D326" s="30"/>
      <c r="E326" s="6" t="s">
        <v>129</v>
      </c>
      <c r="F326" s="6" t="s">
        <v>130</v>
      </c>
      <c r="G326" s="31" t="s">
        <v>382</v>
      </c>
      <c r="H326" s="31" t="s">
        <v>379</v>
      </c>
      <c r="I326" s="10" t="s">
        <v>132</v>
      </c>
      <c r="J326" s="32">
        <v>6818178087</v>
      </c>
      <c r="K326" s="32">
        <v>5022027394</v>
      </c>
      <c r="L326" s="32">
        <v>5000018580.1099997</v>
      </c>
      <c r="M326" s="32" t="s">
        <v>0</v>
      </c>
      <c r="N326" s="33">
        <v>6.7</v>
      </c>
      <c r="Q326"/>
    </row>
    <row r="327" spans="2:17" x14ac:dyDescent="0.25">
      <c r="B327" s="29" t="s">
        <v>118</v>
      </c>
      <c r="C327" s="6" t="s">
        <v>128</v>
      </c>
      <c r="D327" s="30"/>
      <c r="E327" s="6" t="s">
        <v>129</v>
      </c>
      <c r="F327" s="6" t="s">
        <v>130</v>
      </c>
      <c r="G327" s="31" t="s">
        <v>383</v>
      </c>
      <c r="H327" s="31" t="s">
        <v>379</v>
      </c>
      <c r="I327" s="10" t="s">
        <v>132</v>
      </c>
      <c r="J327" s="32">
        <v>6818178087</v>
      </c>
      <c r="K327" s="32">
        <v>5022027394</v>
      </c>
      <c r="L327" s="32">
        <v>5000018580.1099997</v>
      </c>
      <c r="M327" s="32" t="s">
        <v>0</v>
      </c>
      <c r="N327" s="33">
        <v>6.7</v>
      </c>
      <c r="Q327"/>
    </row>
    <row r="328" spans="2:17" x14ac:dyDescent="0.25">
      <c r="B328" s="29" t="s">
        <v>118</v>
      </c>
      <c r="C328" s="6" t="s">
        <v>128</v>
      </c>
      <c r="D328" s="30"/>
      <c r="E328" s="6" t="s">
        <v>129</v>
      </c>
      <c r="F328" s="6" t="s">
        <v>130</v>
      </c>
      <c r="G328" s="31" t="s">
        <v>384</v>
      </c>
      <c r="H328" s="31" t="s">
        <v>379</v>
      </c>
      <c r="I328" s="10" t="s">
        <v>132</v>
      </c>
      <c r="J328" s="32">
        <v>6818178087</v>
      </c>
      <c r="K328" s="32">
        <v>5022027394</v>
      </c>
      <c r="L328" s="32">
        <v>5000018580.1099997</v>
      </c>
      <c r="M328" s="32" t="s">
        <v>0</v>
      </c>
      <c r="N328" s="33">
        <v>6.7</v>
      </c>
      <c r="Q328"/>
    </row>
    <row r="329" spans="2:17" x14ac:dyDescent="0.25">
      <c r="B329" s="29" t="s">
        <v>119</v>
      </c>
      <c r="C329" s="6" t="s">
        <v>157</v>
      </c>
      <c r="D329" s="30"/>
      <c r="E329" s="6" t="s">
        <v>129</v>
      </c>
      <c r="F329" s="6" t="s">
        <v>130</v>
      </c>
      <c r="G329" s="31" t="s">
        <v>385</v>
      </c>
      <c r="H329" s="31" t="s">
        <v>386</v>
      </c>
      <c r="I329" s="10" t="s">
        <v>132</v>
      </c>
      <c r="J329" s="32">
        <v>109174796</v>
      </c>
      <c r="K329" s="32">
        <v>101970187</v>
      </c>
      <c r="L329" s="32">
        <v>102169898.23</v>
      </c>
      <c r="M329" s="32" t="s">
        <v>0</v>
      </c>
      <c r="N329" s="33">
        <v>9</v>
      </c>
      <c r="Q329"/>
    </row>
    <row r="330" spans="2:17" x14ac:dyDescent="0.25">
      <c r="B330" s="29" t="s">
        <v>119</v>
      </c>
      <c r="C330" s="6" t="s">
        <v>157</v>
      </c>
      <c r="D330" s="30"/>
      <c r="E330" s="6" t="s">
        <v>129</v>
      </c>
      <c r="F330" s="6" t="s">
        <v>130</v>
      </c>
      <c r="G330" s="31" t="s">
        <v>387</v>
      </c>
      <c r="H330" s="31" t="s">
        <v>386</v>
      </c>
      <c r="I330" s="10" t="s">
        <v>132</v>
      </c>
      <c r="J330" s="32">
        <v>109174796</v>
      </c>
      <c r="K330" s="32">
        <v>101970187</v>
      </c>
      <c r="L330" s="32">
        <v>102169898.23</v>
      </c>
      <c r="M330" s="32" t="s">
        <v>0</v>
      </c>
      <c r="N330" s="33">
        <v>9</v>
      </c>
      <c r="Q330"/>
    </row>
    <row r="331" spans="2:17" x14ac:dyDescent="0.25">
      <c r="B331" s="29" t="s">
        <v>119</v>
      </c>
      <c r="C331" s="6" t="s">
        <v>157</v>
      </c>
      <c r="D331" s="30"/>
      <c r="E331" s="6" t="s">
        <v>129</v>
      </c>
      <c r="F331" s="6" t="s">
        <v>130</v>
      </c>
      <c r="G331" s="31" t="s">
        <v>388</v>
      </c>
      <c r="H331" s="31" t="s">
        <v>386</v>
      </c>
      <c r="I331" s="10" t="s">
        <v>132</v>
      </c>
      <c r="J331" s="32">
        <v>109174796</v>
      </c>
      <c r="K331" s="32">
        <v>101970187</v>
      </c>
      <c r="L331" s="32">
        <v>102169898.23</v>
      </c>
      <c r="M331" s="32" t="s">
        <v>0</v>
      </c>
      <c r="N331" s="33">
        <v>9</v>
      </c>
      <c r="Q331"/>
    </row>
    <row r="332" spans="2:17" x14ac:dyDescent="0.25">
      <c r="B332" s="29" t="s">
        <v>119</v>
      </c>
      <c r="C332" s="6" t="s">
        <v>157</v>
      </c>
      <c r="D332" s="30"/>
      <c r="E332" s="6" t="s">
        <v>129</v>
      </c>
      <c r="F332" s="6" t="s">
        <v>130</v>
      </c>
      <c r="G332" s="31" t="s">
        <v>389</v>
      </c>
      <c r="H332" s="31" t="s">
        <v>386</v>
      </c>
      <c r="I332" s="10" t="s">
        <v>132</v>
      </c>
      <c r="J332" s="32">
        <v>109174796</v>
      </c>
      <c r="K332" s="32">
        <v>101970187</v>
      </c>
      <c r="L332" s="32">
        <v>102169898.23</v>
      </c>
      <c r="M332" s="32" t="s">
        <v>0</v>
      </c>
      <c r="N332" s="33">
        <v>9</v>
      </c>
      <c r="Q332"/>
    </row>
    <row r="333" spans="2:17" x14ac:dyDescent="0.25">
      <c r="B333" s="29" t="s">
        <v>119</v>
      </c>
      <c r="C333" s="6" t="s">
        <v>157</v>
      </c>
      <c r="D333" s="30"/>
      <c r="E333" s="6" t="s">
        <v>129</v>
      </c>
      <c r="F333" s="6" t="s">
        <v>130</v>
      </c>
      <c r="G333" s="31" t="s">
        <v>390</v>
      </c>
      <c r="H333" s="31" t="s">
        <v>386</v>
      </c>
      <c r="I333" s="10" t="s">
        <v>132</v>
      </c>
      <c r="J333" s="32">
        <v>109174796</v>
      </c>
      <c r="K333" s="32">
        <v>101970187</v>
      </c>
      <c r="L333" s="32">
        <v>102169898.23</v>
      </c>
      <c r="M333" s="32" t="s">
        <v>0</v>
      </c>
      <c r="N333" s="33">
        <v>9</v>
      </c>
      <c r="Q333"/>
    </row>
    <row r="334" spans="2:17" x14ac:dyDescent="0.25">
      <c r="B334" s="29" t="s">
        <v>119</v>
      </c>
      <c r="C334" s="6" t="s">
        <v>157</v>
      </c>
      <c r="D334" s="30"/>
      <c r="E334" s="6" t="s">
        <v>129</v>
      </c>
      <c r="F334" s="6" t="s">
        <v>130</v>
      </c>
      <c r="G334" s="31" t="s">
        <v>391</v>
      </c>
      <c r="H334" s="31" t="s">
        <v>386</v>
      </c>
      <c r="I334" s="10" t="s">
        <v>132</v>
      </c>
      <c r="J334" s="32">
        <v>109174796</v>
      </c>
      <c r="K334" s="32">
        <v>101970187</v>
      </c>
      <c r="L334" s="32">
        <v>102169898.23</v>
      </c>
      <c r="M334" s="32" t="s">
        <v>0</v>
      </c>
      <c r="N334" s="33">
        <v>9</v>
      </c>
      <c r="Q334"/>
    </row>
    <row r="335" spans="2:17" x14ac:dyDescent="0.25">
      <c r="B335" s="29" t="s">
        <v>119</v>
      </c>
      <c r="C335" s="6" t="s">
        <v>157</v>
      </c>
      <c r="D335" s="30"/>
      <c r="E335" s="6" t="s">
        <v>129</v>
      </c>
      <c r="F335" s="6" t="s">
        <v>130</v>
      </c>
      <c r="G335" s="31" t="s">
        <v>392</v>
      </c>
      <c r="H335" s="31" t="s">
        <v>386</v>
      </c>
      <c r="I335" s="10" t="s">
        <v>132</v>
      </c>
      <c r="J335" s="32">
        <v>109174796</v>
      </c>
      <c r="K335" s="32">
        <v>101970187</v>
      </c>
      <c r="L335" s="32">
        <v>102169898.23</v>
      </c>
      <c r="M335" s="32" t="s">
        <v>0</v>
      </c>
      <c r="N335" s="33">
        <v>9</v>
      </c>
      <c r="Q335"/>
    </row>
    <row r="336" spans="2:17" x14ac:dyDescent="0.25">
      <c r="B336" s="29" t="s">
        <v>119</v>
      </c>
      <c r="C336" s="6" t="s">
        <v>157</v>
      </c>
      <c r="D336" s="30"/>
      <c r="E336" s="6" t="s">
        <v>129</v>
      </c>
      <c r="F336" s="6" t="s">
        <v>130</v>
      </c>
      <c r="G336" s="31" t="s">
        <v>393</v>
      </c>
      <c r="H336" s="31" t="s">
        <v>386</v>
      </c>
      <c r="I336" s="10" t="s">
        <v>132</v>
      </c>
      <c r="J336" s="32">
        <v>109174796</v>
      </c>
      <c r="K336" s="32">
        <v>101970187</v>
      </c>
      <c r="L336" s="32">
        <v>102169898.23</v>
      </c>
      <c r="M336" s="32" t="s">
        <v>0</v>
      </c>
      <c r="N336" s="33">
        <v>9</v>
      </c>
      <c r="Q336"/>
    </row>
    <row r="337" spans="2:17" x14ac:dyDescent="0.25">
      <c r="B337" s="29" t="s">
        <v>119</v>
      </c>
      <c r="C337" s="6" t="s">
        <v>157</v>
      </c>
      <c r="D337" s="30"/>
      <c r="E337" s="6" t="s">
        <v>129</v>
      </c>
      <c r="F337" s="6" t="s">
        <v>130</v>
      </c>
      <c r="G337" s="31" t="s">
        <v>394</v>
      </c>
      <c r="H337" s="31" t="s">
        <v>386</v>
      </c>
      <c r="I337" s="10" t="s">
        <v>132</v>
      </c>
      <c r="J337" s="32">
        <v>109174796</v>
      </c>
      <c r="K337" s="32">
        <v>101970187</v>
      </c>
      <c r="L337" s="32">
        <v>102169898.23</v>
      </c>
      <c r="M337" s="32" t="s">
        <v>0</v>
      </c>
      <c r="N337" s="33">
        <v>9</v>
      </c>
      <c r="Q337"/>
    </row>
    <row r="338" spans="2:17" x14ac:dyDescent="0.25">
      <c r="B338" s="29" t="s">
        <v>119</v>
      </c>
      <c r="C338" s="6" t="s">
        <v>157</v>
      </c>
      <c r="D338" s="30"/>
      <c r="E338" s="6" t="s">
        <v>129</v>
      </c>
      <c r="F338" s="6" t="s">
        <v>130</v>
      </c>
      <c r="G338" s="31" t="s">
        <v>395</v>
      </c>
      <c r="H338" s="31" t="s">
        <v>386</v>
      </c>
      <c r="I338" s="10" t="s">
        <v>132</v>
      </c>
      <c r="J338" s="32">
        <v>109174796</v>
      </c>
      <c r="K338" s="32">
        <v>101970187</v>
      </c>
      <c r="L338" s="32">
        <v>102169898.23</v>
      </c>
      <c r="M338" s="32" t="s">
        <v>0</v>
      </c>
      <c r="N338" s="33">
        <v>9</v>
      </c>
      <c r="Q338"/>
    </row>
    <row r="339" spans="2:17" x14ac:dyDescent="0.25">
      <c r="B339" s="29" t="s">
        <v>119</v>
      </c>
      <c r="C339" s="6" t="s">
        <v>157</v>
      </c>
      <c r="D339" s="30"/>
      <c r="E339" s="6" t="s">
        <v>129</v>
      </c>
      <c r="F339" s="6" t="s">
        <v>130</v>
      </c>
      <c r="G339" s="31" t="s">
        <v>396</v>
      </c>
      <c r="H339" s="31" t="s">
        <v>386</v>
      </c>
      <c r="I339" s="10" t="s">
        <v>132</v>
      </c>
      <c r="J339" s="32">
        <v>109174796</v>
      </c>
      <c r="K339" s="32">
        <v>101970187</v>
      </c>
      <c r="L339" s="32">
        <v>102169898.23</v>
      </c>
      <c r="M339" s="32" t="s">
        <v>0</v>
      </c>
      <c r="N339" s="33">
        <v>9</v>
      </c>
      <c r="Q339"/>
    </row>
    <row r="340" spans="2:17" x14ac:dyDescent="0.25">
      <c r="B340" s="29" t="s">
        <v>119</v>
      </c>
      <c r="C340" s="6" t="s">
        <v>157</v>
      </c>
      <c r="D340" s="30"/>
      <c r="E340" s="6" t="s">
        <v>129</v>
      </c>
      <c r="F340" s="6" t="s">
        <v>130</v>
      </c>
      <c r="G340" s="31" t="s">
        <v>397</v>
      </c>
      <c r="H340" s="31" t="s">
        <v>386</v>
      </c>
      <c r="I340" s="10" t="s">
        <v>132</v>
      </c>
      <c r="J340" s="32">
        <v>109174796</v>
      </c>
      <c r="K340" s="32">
        <v>101970187</v>
      </c>
      <c r="L340" s="32">
        <v>102169898.23</v>
      </c>
      <c r="M340" s="32" t="s">
        <v>0</v>
      </c>
      <c r="N340" s="33">
        <v>9</v>
      </c>
      <c r="Q340"/>
    </row>
    <row r="341" spans="2:17" x14ac:dyDescent="0.25">
      <c r="B341" s="29" t="s">
        <v>119</v>
      </c>
      <c r="C341" s="6" t="s">
        <v>157</v>
      </c>
      <c r="D341" s="30"/>
      <c r="E341" s="6" t="s">
        <v>129</v>
      </c>
      <c r="F341" s="6" t="s">
        <v>130</v>
      </c>
      <c r="G341" s="31" t="s">
        <v>398</v>
      </c>
      <c r="H341" s="31" t="s">
        <v>386</v>
      </c>
      <c r="I341" s="10" t="s">
        <v>132</v>
      </c>
      <c r="J341" s="32">
        <v>109174796</v>
      </c>
      <c r="K341" s="32">
        <v>101970187</v>
      </c>
      <c r="L341" s="32">
        <v>102169898.23</v>
      </c>
      <c r="M341" s="32" t="s">
        <v>0</v>
      </c>
      <c r="N341" s="33">
        <v>9</v>
      </c>
      <c r="Q341"/>
    </row>
    <row r="342" spans="2:17" x14ac:dyDescent="0.25">
      <c r="B342" s="29" t="s">
        <v>119</v>
      </c>
      <c r="C342" s="6" t="s">
        <v>157</v>
      </c>
      <c r="D342" s="30"/>
      <c r="E342" s="6" t="s">
        <v>129</v>
      </c>
      <c r="F342" s="6" t="s">
        <v>130</v>
      </c>
      <c r="G342" s="31" t="s">
        <v>399</v>
      </c>
      <c r="H342" s="31" t="s">
        <v>386</v>
      </c>
      <c r="I342" s="10" t="s">
        <v>132</v>
      </c>
      <c r="J342" s="32">
        <v>109174796</v>
      </c>
      <c r="K342" s="32">
        <v>101970187</v>
      </c>
      <c r="L342" s="32">
        <v>102169898.23</v>
      </c>
      <c r="M342" s="32" t="s">
        <v>0</v>
      </c>
      <c r="N342" s="33">
        <v>9</v>
      </c>
      <c r="Q342"/>
    </row>
    <row r="343" spans="2:17" x14ac:dyDescent="0.25">
      <c r="B343" s="29" t="s">
        <v>119</v>
      </c>
      <c r="C343" s="6" t="s">
        <v>157</v>
      </c>
      <c r="D343" s="30"/>
      <c r="E343" s="6" t="s">
        <v>129</v>
      </c>
      <c r="F343" s="6" t="s">
        <v>130</v>
      </c>
      <c r="G343" s="31" t="s">
        <v>400</v>
      </c>
      <c r="H343" s="31" t="s">
        <v>386</v>
      </c>
      <c r="I343" s="10" t="s">
        <v>132</v>
      </c>
      <c r="J343" s="32">
        <v>109174796</v>
      </c>
      <c r="K343" s="32">
        <v>101970187</v>
      </c>
      <c r="L343" s="32">
        <v>102169898.23</v>
      </c>
      <c r="M343" s="32" t="s">
        <v>0</v>
      </c>
      <c r="N343" s="33">
        <v>9</v>
      </c>
      <c r="Q343"/>
    </row>
    <row r="344" spans="2:17" x14ac:dyDescent="0.25">
      <c r="B344" s="29" t="s">
        <v>119</v>
      </c>
      <c r="C344" s="6" t="s">
        <v>157</v>
      </c>
      <c r="D344" s="30"/>
      <c r="E344" s="6" t="s">
        <v>129</v>
      </c>
      <c r="F344" s="6" t="s">
        <v>130</v>
      </c>
      <c r="G344" s="31" t="s">
        <v>401</v>
      </c>
      <c r="H344" s="31" t="s">
        <v>386</v>
      </c>
      <c r="I344" s="10" t="s">
        <v>132</v>
      </c>
      <c r="J344" s="32">
        <v>109174796</v>
      </c>
      <c r="K344" s="32">
        <v>101970187</v>
      </c>
      <c r="L344" s="32">
        <v>102169898.23</v>
      </c>
      <c r="M344" s="32" t="s">
        <v>0</v>
      </c>
      <c r="N344" s="33">
        <v>9</v>
      </c>
      <c r="Q344"/>
    </row>
    <row r="345" spans="2:17" x14ac:dyDescent="0.25">
      <c r="B345" s="29" t="s">
        <v>119</v>
      </c>
      <c r="C345" s="6" t="s">
        <v>157</v>
      </c>
      <c r="D345" s="30"/>
      <c r="E345" s="6" t="s">
        <v>129</v>
      </c>
      <c r="F345" s="6" t="s">
        <v>130</v>
      </c>
      <c r="G345" s="31" t="s">
        <v>402</v>
      </c>
      <c r="H345" s="31" t="s">
        <v>386</v>
      </c>
      <c r="I345" s="10" t="s">
        <v>132</v>
      </c>
      <c r="J345" s="32">
        <v>109174796</v>
      </c>
      <c r="K345" s="32">
        <v>101970187</v>
      </c>
      <c r="L345" s="32">
        <v>102169898.23</v>
      </c>
      <c r="M345" s="32" t="s">
        <v>0</v>
      </c>
      <c r="N345" s="33">
        <v>9</v>
      </c>
      <c r="Q345"/>
    </row>
    <row r="346" spans="2:17" x14ac:dyDescent="0.25">
      <c r="B346" s="29" t="s">
        <v>119</v>
      </c>
      <c r="C346" s="6" t="s">
        <v>157</v>
      </c>
      <c r="D346" s="30"/>
      <c r="E346" s="6" t="s">
        <v>129</v>
      </c>
      <c r="F346" s="6" t="s">
        <v>130</v>
      </c>
      <c r="G346" s="31" t="s">
        <v>403</v>
      </c>
      <c r="H346" s="31" t="s">
        <v>386</v>
      </c>
      <c r="I346" s="10" t="s">
        <v>132</v>
      </c>
      <c r="J346" s="32">
        <v>109174796</v>
      </c>
      <c r="K346" s="32">
        <v>101970187</v>
      </c>
      <c r="L346" s="32">
        <v>102169898.23</v>
      </c>
      <c r="M346" s="32" t="s">
        <v>0</v>
      </c>
      <c r="N346" s="33">
        <v>9</v>
      </c>
      <c r="Q346"/>
    </row>
    <row r="347" spans="2:17" x14ac:dyDescent="0.25">
      <c r="B347" s="29" t="s">
        <v>119</v>
      </c>
      <c r="C347" s="6" t="s">
        <v>157</v>
      </c>
      <c r="D347" s="30"/>
      <c r="E347" s="6" t="s">
        <v>129</v>
      </c>
      <c r="F347" s="6" t="s">
        <v>130</v>
      </c>
      <c r="G347" s="31" t="s">
        <v>404</v>
      </c>
      <c r="H347" s="31" t="s">
        <v>386</v>
      </c>
      <c r="I347" s="10" t="s">
        <v>132</v>
      </c>
      <c r="J347" s="32">
        <v>109174796</v>
      </c>
      <c r="K347" s="32">
        <v>101970187</v>
      </c>
      <c r="L347" s="32">
        <v>102169898.23</v>
      </c>
      <c r="M347" s="32" t="s">
        <v>0</v>
      </c>
      <c r="N347" s="33">
        <v>9</v>
      </c>
      <c r="Q347"/>
    </row>
    <row r="348" spans="2:17" x14ac:dyDescent="0.25">
      <c r="B348" s="29" t="s">
        <v>119</v>
      </c>
      <c r="C348" s="6" t="s">
        <v>157</v>
      </c>
      <c r="D348" s="30"/>
      <c r="E348" s="6" t="s">
        <v>129</v>
      </c>
      <c r="F348" s="6" t="s">
        <v>130</v>
      </c>
      <c r="G348" s="31" t="s">
        <v>405</v>
      </c>
      <c r="H348" s="31" t="s">
        <v>386</v>
      </c>
      <c r="I348" s="10" t="s">
        <v>132</v>
      </c>
      <c r="J348" s="32">
        <v>109174796</v>
      </c>
      <c r="K348" s="32">
        <v>101970187</v>
      </c>
      <c r="L348" s="32">
        <v>102169898.23</v>
      </c>
      <c r="M348" s="32" t="s">
        <v>0</v>
      </c>
      <c r="N348" s="33">
        <v>9</v>
      </c>
      <c r="Q348"/>
    </row>
    <row r="349" spans="2:17" x14ac:dyDescent="0.25">
      <c r="B349" s="29" t="s">
        <v>119</v>
      </c>
      <c r="C349" s="6" t="s">
        <v>157</v>
      </c>
      <c r="D349" s="30"/>
      <c r="E349" s="6" t="s">
        <v>129</v>
      </c>
      <c r="F349" s="6" t="s">
        <v>130</v>
      </c>
      <c r="G349" s="31" t="s">
        <v>406</v>
      </c>
      <c r="H349" s="31" t="s">
        <v>407</v>
      </c>
      <c r="I349" s="10" t="s">
        <v>132</v>
      </c>
      <c r="J349" s="32">
        <v>1081698630</v>
      </c>
      <c r="K349" s="32">
        <v>1005518590</v>
      </c>
      <c r="L349" s="32">
        <v>1029129690.5599999</v>
      </c>
      <c r="M349" s="32" t="s">
        <v>0</v>
      </c>
      <c r="N349" s="33">
        <v>8</v>
      </c>
      <c r="Q349"/>
    </row>
    <row r="350" spans="2:17" x14ac:dyDescent="0.25">
      <c r="B350" s="29" t="s">
        <v>119</v>
      </c>
      <c r="C350" s="6" t="s">
        <v>157</v>
      </c>
      <c r="D350" s="30"/>
      <c r="E350" s="6" t="s">
        <v>129</v>
      </c>
      <c r="F350" s="6" t="s">
        <v>130</v>
      </c>
      <c r="G350" s="31" t="s">
        <v>408</v>
      </c>
      <c r="H350" s="31" t="s">
        <v>409</v>
      </c>
      <c r="I350" s="10" t="s">
        <v>132</v>
      </c>
      <c r="J350" s="32">
        <v>1080054794</v>
      </c>
      <c r="K350" s="32">
        <v>1010199881</v>
      </c>
      <c r="L350" s="32">
        <v>1033920905.42</v>
      </c>
      <c r="M350" s="32" t="s">
        <v>0</v>
      </c>
      <c r="N350" s="33">
        <v>8</v>
      </c>
      <c r="Q350"/>
    </row>
    <row r="351" spans="2:17" x14ac:dyDescent="0.25">
      <c r="B351" s="29" t="s">
        <v>119</v>
      </c>
      <c r="C351" s="6" t="s">
        <v>157</v>
      </c>
      <c r="D351" s="30"/>
      <c r="E351" s="6" t="s">
        <v>129</v>
      </c>
      <c r="F351" s="6" t="s">
        <v>130</v>
      </c>
      <c r="G351" s="31" t="s">
        <v>410</v>
      </c>
      <c r="H351" s="31" t="s">
        <v>409</v>
      </c>
      <c r="I351" s="10" t="s">
        <v>132</v>
      </c>
      <c r="J351" s="32">
        <v>1080054794</v>
      </c>
      <c r="K351" s="32">
        <v>1010199881</v>
      </c>
      <c r="L351" s="32">
        <v>1033920905.42</v>
      </c>
      <c r="M351" s="32" t="s">
        <v>0</v>
      </c>
      <c r="N351" s="33">
        <v>8</v>
      </c>
      <c r="Q351"/>
    </row>
    <row r="352" spans="2:17" x14ac:dyDescent="0.25">
      <c r="B352" s="29" t="s">
        <v>119</v>
      </c>
      <c r="C352" s="6" t="s">
        <v>157</v>
      </c>
      <c r="D352" s="30"/>
      <c r="E352" s="6" t="s">
        <v>129</v>
      </c>
      <c r="F352" s="6" t="s">
        <v>130</v>
      </c>
      <c r="G352" s="31" t="s">
        <v>411</v>
      </c>
      <c r="H352" s="31" t="s">
        <v>409</v>
      </c>
      <c r="I352" s="10" t="s">
        <v>132</v>
      </c>
      <c r="J352" s="32">
        <v>1080054794</v>
      </c>
      <c r="K352" s="32">
        <v>1010199881</v>
      </c>
      <c r="L352" s="32">
        <v>1033920905.42</v>
      </c>
      <c r="M352" s="32" t="s">
        <v>0</v>
      </c>
      <c r="N352" s="33">
        <v>8</v>
      </c>
      <c r="Q352"/>
    </row>
    <row r="353" spans="2:17" x14ac:dyDescent="0.25">
      <c r="B353" s="29" t="s">
        <v>119</v>
      </c>
      <c r="C353" s="6" t="s">
        <v>157</v>
      </c>
      <c r="D353" s="30"/>
      <c r="E353" s="6" t="s">
        <v>129</v>
      </c>
      <c r="F353" s="6" t="s">
        <v>130</v>
      </c>
      <c r="G353" s="31" t="s">
        <v>616</v>
      </c>
      <c r="H353" s="31" t="s">
        <v>386</v>
      </c>
      <c r="I353" s="10" t="s">
        <v>132</v>
      </c>
      <c r="J353" s="32">
        <v>106881097</v>
      </c>
      <c r="K353" s="32">
        <v>103217264</v>
      </c>
      <c r="L353" s="32">
        <v>102670855.58</v>
      </c>
      <c r="M353" s="32" t="s">
        <v>0</v>
      </c>
      <c r="N353" s="33">
        <v>7.1</v>
      </c>
      <c r="Q353"/>
    </row>
    <row r="354" spans="2:17" x14ac:dyDescent="0.25">
      <c r="B354" s="29" t="s">
        <v>119</v>
      </c>
      <c r="C354" s="6" t="s">
        <v>157</v>
      </c>
      <c r="D354" s="30"/>
      <c r="E354" s="6" t="s">
        <v>129</v>
      </c>
      <c r="F354" s="6" t="s">
        <v>130</v>
      </c>
      <c r="G354" s="31" t="s">
        <v>617</v>
      </c>
      <c r="H354" s="31" t="s">
        <v>386</v>
      </c>
      <c r="I354" s="10" t="s">
        <v>132</v>
      </c>
      <c r="J354" s="32">
        <v>106881097</v>
      </c>
      <c r="K354" s="32">
        <v>103217264</v>
      </c>
      <c r="L354" s="32">
        <v>102670855.58</v>
      </c>
      <c r="M354" s="32" t="s">
        <v>0</v>
      </c>
      <c r="N354" s="33">
        <v>7.1</v>
      </c>
      <c r="Q354"/>
    </row>
    <row r="355" spans="2:17" x14ac:dyDescent="0.25">
      <c r="B355" s="29" t="s">
        <v>119</v>
      </c>
      <c r="C355" s="6" t="s">
        <v>157</v>
      </c>
      <c r="D355" s="30"/>
      <c r="E355" s="6" t="s">
        <v>129</v>
      </c>
      <c r="F355" s="6" t="s">
        <v>130</v>
      </c>
      <c r="G355" s="31" t="s">
        <v>618</v>
      </c>
      <c r="H355" s="31" t="s">
        <v>386</v>
      </c>
      <c r="I355" s="10" t="s">
        <v>132</v>
      </c>
      <c r="J355" s="32">
        <v>106881097</v>
      </c>
      <c r="K355" s="32">
        <v>103217264</v>
      </c>
      <c r="L355" s="32">
        <v>102670855.58</v>
      </c>
      <c r="M355" s="32" t="s">
        <v>0</v>
      </c>
      <c r="N355" s="33">
        <v>7.1</v>
      </c>
      <c r="Q355"/>
    </row>
    <row r="356" spans="2:17" x14ac:dyDescent="0.25">
      <c r="B356" s="29" t="s">
        <v>119</v>
      </c>
      <c r="C356" s="6" t="s">
        <v>157</v>
      </c>
      <c r="D356" s="30"/>
      <c r="E356" s="6" t="s">
        <v>129</v>
      </c>
      <c r="F356" s="6" t="s">
        <v>130</v>
      </c>
      <c r="G356" s="31" t="s">
        <v>619</v>
      </c>
      <c r="H356" s="31" t="s">
        <v>386</v>
      </c>
      <c r="I356" s="10" t="s">
        <v>132</v>
      </c>
      <c r="J356" s="32">
        <v>106881097</v>
      </c>
      <c r="K356" s="32">
        <v>103217264</v>
      </c>
      <c r="L356" s="32">
        <v>102670855.58</v>
      </c>
      <c r="M356" s="32" t="s">
        <v>0</v>
      </c>
      <c r="N356" s="33">
        <v>7.1</v>
      </c>
      <c r="Q356"/>
    </row>
    <row r="357" spans="2:17" x14ac:dyDescent="0.25">
      <c r="B357" s="29" t="s">
        <v>119</v>
      </c>
      <c r="C357" s="6" t="s">
        <v>157</v>
      </c>
      <c r="D357" s="30"/>
      <c r="E357" s="6" t="s">
        <v>129</v>
      </c>
      <c r="F357" s="6" t="s">
        <v>130</v>
      </c>
      <c r="G357" s="31" t="s">
        <v>620</v>
      </c>
      <c r="H357" s="31" t="s">
        <v>386</v>
      </c>
      <c r="I357" s="10" t="s">
        <v>132</v>
      </c>
      <c r="J357" s="32">
        <v>106881097</v>
      </c>
      <c r="K357" s="32">
        <v>103217264</v>
      </c>
      <c r="L357" s="32">
        <v>102670855.58</v>
      </c>
      <c r="M357" s="32" t="s">
        <v>0</v>
      </c>
      <c r="N357" s="33">
        <v>7.1</v>
      </c>
      <c r="Q357"/>
    </row>
    <row r="358" spans="2:17" x14ac:dyDescent="0.25">
      <c r="B358" s="29" t="s">
        <v>119</v>
      </c>
      <c r="C358" s="6" t="s">
        <v>157</v>
      </c>
      <c r="D358" s="30"/>
      <c r="E358" s="6" t="s">
        <v>129</v>
      </c>
      <c r="F358" s="6" t="s">
        <v>130</v>
      </c>
      <c r="G358" s="31" t="s">
        <v>621</v>
      </c>
      <c r="H358" s="31" t="s">
        <v>386</v>
      </c>
      <c r="I358" s="10" t="s">
        <v>132</v>
      </c>
      <c r="J358" s="32">
        <v>106881097</v>
      </c>
      <c r="K358" s="32">
        <v>103217264</v>
      </c>
      <c r="L358" s="32">
        <v>102670855.58</v>
      </c>
      <c r="M358" s="32" t="s">
        <v>0</v>
      </c>
      <c r="N358" s="33">
        <v>7.1</v>
      </c>
      <c r="Q358"/>
    </row>
    <row r="359" spans="2:17" x14ac:dyDescent="0.25">
      <c r="B359" s="29" t="s">
        <v>119</v>
      </c>
      <c r="C359" s="6" t="s">
        <v>157</v>
      </c>
      <c r="D359" s="30"/>
      <c r="E359" s="6" t="s">
        <v>129</v>
      </c>
      <c r="F359" s="6" t="s">
        <v>130</v>
      </c>
      <c r="G359" s="31" t="s">
        <v>622</v>
      </c>
      <c r="H359" s="31" t="s">
        <v>386</v>
      </c>
      <c r="I359" s="10" t="s">
        <v>132</v>
      </c>
      <c r="J359" s="32">
        <v>106881097</v>
      </c>
      <c r="K359" s="32">
        <v>103217264</v>
      </c>
      <c r="L359" s="32">
        <v>102670855.58</v>
      </c>
      <c r="M359" s="32" t="s">
        <v>0</v>
      </c>
      <c r="N359" s="33">
        <v>7.1</v>
      </c>
      <c r="Q359"/>
    </row>
    <row r="360" spans="2:17" x14ac:dyDescent="0.25">
      <c r="B360" s="29" t="s">
        <v>119</v>
      </c>
      <c r="C360" s="6" t="s">
        <v>157</v>
      </c>
      <c r="D360" s="30"/>
      <c r="E360" s="6" t="s">
        <v>129</v>
      </c>
      <c r="F360" s="6" t="s">
        <v>130</v>
      </c>
      <c r="G360" s="31" t="s">
        <v>623</v>
      </c>
      <c r="H360" s="31" t="s">
        <v>407</v>
      </c>
      <c r="I360" s="10" t="s">
        <v>132</v>
      </c>
      <c r="J360" s="32">
        <v>1081698630</v>
      </c>
      <c r="K360" s="32">
        <v>1010935479</v>
      </c>
      <c r="L360" s="32">
        <v>1029129690.5599999</v>
      </c>
      <c r="M360" s="32" t="s">
        <v>0</v>
      </c>
      <c r="N360" s="33">
        <v>8</v>
      </c>
      <c r="Q360"/>
    </row>
    <row r="361" spans="2:17" x14ac:dyDescent="0.25">
      <c r="B361" s="29" t="s">
        <v>119</v>
      </c>
      <c r="C361" s="6" t="s">
        <v>157</v>
      </c>
      <c r="D361" s="30"/>
      <c r="E361" s="6" t="s">
        <v>129</v>
      </c>
      <c r="F361" s="6" t="s">
        <v>130</v>
      </c>
      <c r="G361" s="31" t="s">
        <v>624</v>
      </c>
      <c r="H361" s="31" t="s">
        <v>692</v>
      </c>
      <c r="I361" s="10" t="s">
        <v>132</v>
      </c>
      <c r="J361" s="32">
        <v>1082224658</v>
      </c>
      <c r="K361" s="32">
        <v>1000220198</v>
      </c>
      <c r="L361" s="32">
        <v>1013965340.87</v>
      </c>
      <c r="M361" s="32" t="s">
        <v>0</v>
      </c>
      <c r="N361" s="33">
        <v>8.1999999999999993</v>
      </c>
      <c r="Q361"/>
    </row>
    <row r="362" spans="2:17" x14ac:dyDescent="0.25">
      <c r="B362" s="29" t="s">
        <v>119</v>
      </c>
      <c r="C362" s="6" t="s">
        <v>157</v>
      </c>
      <c r="D362" s="30"/>
      <c r="E362" s="6" t="s">
        <v>129</v>
      </c>
      <c r="F362" s="6" t="s">
        <v>130</v>
      </c>
      <c r="G362" s="31" t="s">
        <v>625</v>
      </c>
      <c r="H362" s="31" t="s">
        <v>692</v>
      </c>
      <c r="I362" s="10" t="s">
        <v>132</v>
      </c>
      <c r="J362" s="32">
        <v>1082224658</v>
      </c>
      <c r="K362" s="32">
        <v>1000220198</v>
      </c>
      <c r="L362" s="32">
        <v>1013965340.87</v>
      </c>
      <c r="M362" s="32" t="s">
        <v>0</v>
      </c>
      <c r="N362" s="33">
        <v>8.1999999999999993</v>
      </c>
      <c r="Q362"/>
    </row>
    <row r="363" spans="2:17" x14ac:dyDescent="0.25">
      <c r="B363" s="29" t="s">
        <v>119</v>
      </c>
      <c r="C363" s="6" t="s">
        <v>157</v>
      </c>
      <c r="D363" s="30"/>
      <c r="E363" s="6" t="s">
        <v>129</v>
      </c>
      <c r="F363" s="6" t="s">
        <v>130</v>
      </c>
      <c r="G363" s="31" t="s">
        <v>626</v>
      </c>
      <c r="H363" s="31" t="s">
        <v>692</v>
      </c>
      <c r="I363" s="10" t="s">
        <v>132</v>
      </c>
      <c r="J363" s="32">
        <v>1082224658</v>
      </c>
      <c r="K363" s="32">
        <v>1000220198</v>
      </c>
      <c r="L363" s="32">
        <v>1013965340.87</v>
      </c>
      <c r="M363" s="32" t="s">
        <v>0</v>
      </c>
      <c r="N363" s="33">
        <v>8.1999999999999993</v>
      </c>
      <c r="Q363"/>
    </row>
    <row r="364" spans="2:17" x14ac:dyDescent="0.25">
      <c r="B364" s="29" t="s">
        <v>119</v>
      </c>
      <c r="C364" s="6" t="s">
        <v>157</v>
      </c>
      <c r="D364" s="30"/>
      <c r="E364" s="6" t="s">
        <v>129</v>
      </c>
      <c r="F364" s="6" t="s">
        <v>130</v>
      </c>
      <c r="G364" s="31" t="s">
        <v>627</v>
      </c>
      <c r="H364" s="31" t="s">
        <v>692</v>
      </c>
      <c r="I364" s="10" t="s">
        <v>132</v>
      </c>
      <c r="J364" s="32">
        <v>1082224658</v>
      </c>
      <c r="K364" s="32">
        <v>1000220198</v>
      </c>
      <c r="L364" s="32">
        <v>1013965340.87</v>
      </c>
      <c r="M364" s="32" t="s">
        <v>0</v>
      </c>
      <c r="N364" s="33">
        <v>8.1999999999999993</v>
      </c>
      <c r="Q364"/>
    </row>
    <row r="365" spans="2:17" x14ac:dyDescent="0.25">
      <c r="B365" s="29" t="s">
        <v>119</v>
      </c>
      <c r="C365" s="6" t="s">
        <v>157</v>
      </c>
      <c r="D365" s="30"/>
      <c r="E365" s="6" t="s">
        <v>129</v>
      </c>
      <c r="F365" s="6" t="s">
        <v>130</v>
      </c>
      <c r="G365" s="31" t="s">
        <v>628</v>
      </c>
      <c r="H365" s="31" t="s">
        <v>692</v>
      </c>
      <c r="I365" s="10" t="s">
        <v>132</v>
      </c>
      <c r="J365" s="32">
        <v>1082224658</v>
      </c>
      <c r="K365" s="32">
        <v>1000220198</v>
      </c>
      <c r="L365" s="32">
        <v>1013965340.87</v>
      </c>
      <c r="M365" s="32" t="s">
        <v>0</v>
      </c>
      <c r="N365" s="33">
        <v>8.1999999999999993</v>
      </c>
      <c r="Q365"/>
    </row>
    <row r="366" spans="2:17" x14ac:dyDescent="0.25">
      <c r="B366" s="29" t="s">
        <v>119</v>
      </c>
      <c r="C366" s="6" t="s">
        <v>157</v>
      </c>
      <c r="D366" s="30"/>
      <c r="E366" s="6" t="s">
        <v>129</v>
      </c>
      <c r="F366" s="6" t="s">
        <v>130</v>
      </c>
      <c r="G366" s="31" t="s">
        <v>629</v>
      </c>
      <c r="H366" s="31" t="s">
        <v>692</v>
      </c>
      <c r="I366" s="10" t="s">
        <v>132</v>
      </c>
      <c r="J366" s="32">
        <v>1082224658</v>
      </c>
      <c r="K366" s="32">
        <v>1000220198</v>
      </c>
      <c r="L366" s="32">
        <v>1013965340.87</v>
      </c>
      <c r="M366" s="32" t="s">
        <v>0</v>
      </c>
      <c r="N366" s="33">
        <v>8.1999999999999993</v>
      </c>
      <c r="Q366"/>
    </row>
    <row r="367" spans="2:17" x14ac:dyDescent="0.25">
      <c r="B367" s="29" t="s">
        <v>119</v>
      </c>
      <c r="C367" s="6" t="s">
        <v>157</v>
      </c>
      <c r="D367" s="30"/>
      <c r="E367" s="6" t="s">
        <v>129</v>
      </c>
      <c r="F367" s="6" t="s">
        <v>130</v>
      </c>
      <c r="G367" s="31" t="s">
        <v>630</v>
      </c>
      <c r="H367" s="31" t="s">
        <v>692</v>
      </c>
      <c r="I367" s="10" t="s">
        <v>132</v>
      </c>
      <c r="J367" s="32">
        <v>1082224658</v>
      </c>
      <c r="K367" s="32">
        <v>1000220198</v>
      </c>
      <c r="L367" s="32">
        <v>1013965340.87</v>
      </c>
      <c r="M367" s="32" t="s">
        <v>0</v>
      </c>
      <c r="N367" s="33">
        <v>8.1999999999999993</v>
      </c>
      <c r="Q367"/>
    </row>
    <row r="368" spans="2:17" x14ac:dyDescent="0.25">
      <c r="B368" s="29" t="s">
        <v>119</v>
      </c>
      <c r="C368" s="6" t="s">
        <v>157</v>
      </c>
      <c r="D368" s="30"/>
      <c r="E368" s="6" t="s">
        <v>129</v>
      </c>
      <c r="F368" s="6" t="s">
        <v>130</v>
      </c>
      <c r="G368" s="31" t="s">
        <v>631</v>
      </c>
      <c r="H368" s="31" t="s">
        <v>692</v>
      </c>
      <c r="I368" s="10" t="s">
        <v>132</v>
      </c>
      <c r="J368" s="32">
        <v>1082224658</v>
      </c>
      <c r="K368" s="32">
        <v>1000220198</v>
      </c>
      <c r="L368" s="32">
        <v>1013965340.87</v>
      </c>
      <c r="M368" s="32" t="s">
        <v>0</v>
      </c>
      <c r="N368" s="33">
        <v>8.1999999999999993</v>
      </c>
      <c r="Q368"/>
    </row>
    <row r="369" spans="2:17" x14ac:dyDescent="0.25">
      <c r="B369" s="29" t="s">
        <v>119</v>
      </c>
      <c r="C369" s="6" t="s">
        <v>157</v>
      </c>
      <c r="D369" s="30"/>
      <c r="E369" s="6" t="s">
        <v>129</v>
      </c>
      <c r="F369" s="6" t="s">
        <v>130</v>
      </c>
      <c r="G369" s="31" t="s">
        <v>632</v>
      </c>
      <c r="H369" s="31" t="s">
        <v>692</v>
      </c>
      <c r="I369" s="10" t="s">
        <v>132</v>
      </c>
      <c r="J369" s="32">
        <v>1082224658</v>
      </c>
      <c r="K369" s="32">
        <v>1000220198</v>
      </c>
      <c r="L369" s="32">
        <v>1013965340.87</v>
      </c>
      <c r="M369" s="32" t="s">
        <v>0</v>
      </c>
      <c r="N369" s="33">
        <v>8.1999999999999993</v>
      </c>
      <c r="Q369"/>
    </row>
    <row r="370" spans="2:17" x14ac:dyDescent="0.25">
      <c r="B370" s="29" t="s">
        <v>119</v>
      </c>
      <c r="C370" s="6" t="s">
        <v>157</v>
      </c>
      <c r="D370" s="30"/>
      <c r="E370" s="6" t="s">
        <v>129</v>
      </c>
      <c r="F370" s="6" t="s">
        <v>130</v>
      </c>
      <c r="G370" s="31" t="s">
        <v>633</v>
      </c>
      <c r="H370" s="31" t="s">
        <v>692</v>
      </c>
      <c r="I370" s="10" t="s">
        <v>132</v>
      </c>
      <c r="J370" s="32">
        <v>1082224658</v>
      </c>
      <c r="K370" s="32">
        <v>1000220198</v>
      </c>
      <c r="L370" s="32">
        <v>1013965340.87</v>
      </c>
      <c r="M370" s="32" t="s">
        <v>0</v>
      </c>
      <c r="N370" s="33">
        <v>8.1999999999999993</v>
      </c>
      <c r="Q370"/>
    </row>
    <row r="371" spans="2:17" x14ac:dyDescent="0.25">
      <c r="B371" s="29" t="s">
        <v>119</v>
      </c>
      <c r="C371" s="6" t="s">
        <v>157</v>
      </c>
      <c r="D371" s="30"/>
      <c r="E371" s="6" t="s">
        <v>129</v>
      </c>
      <c r="F371" s="6" t="s">
        <v>130</v>
      </c>
      <c r="G371" s="31" t="s">
        <v>634</v>
      </c>
      <c r="H371" s="31" t="s">
        <v>693</v>
      </c>
      <c r="I371" s="10" t="s">
        <v>132</v>
      </c>
      <c r="J371" s="32">
        <v>554147944</v>
      </c>
      <c r="K371" s="32">
        <v>522892383</v>
      </c>
      <c r="L371" s="32">
        <v>514045862.88</v>
      </c>
      <c r="M371" s="32" t="s">
        <v>0</v>
      </c>
      <c r="N371" s="33">
        <v>8</v>
      </c>
      <c r="Q371"/>
    </row>
    <row r="372" spans="2:17" x14ac:dyDescent="0.25">
      <c r="B372" s="29" t="s">
        <v>119</v>
      </c>
      <c r="C372" s="6" t="s">
        <v>157</v>
      </c>
      <c r="D372" s="30"/>
      <c r="E372" s="6" t="s">
        <v>129</v>
      </c>
      <c r="F372" s="6" t="s">
        <v>130</v>
      </c>
      <c r="G372" s="31" t="s">
        <v>635</v>
      </c>
      <c r="H372" s="31" t="s">
        <v>693</v>
      </c>
      <c r="I372" s="10" t="s">
        <v>132</v>
      </c>
      <c r="J372" s="32">
        <v>554147944</v>
      </c>
      <c r="K372" s="32">
        <v>522892383</v>
      </c>
      <c r="L372" s="32">
        <v>514045862.88</v>
      </c>
      <c r="M372" s="32" t="s">
        <v>0</v>
      </c>
      <c r="N372" s="33">
        <v>8</v>
      </c>
      <c r="Q372"/>
    </row>
    <row r="373" spans="2:17" x14ac:dyDescent="0.25">
      <c r="B373" s="29" t="s">
        <v>119</v>
      </c>
      <c r="C373" s="6" t="s">
        <v>157</v>
      </c>
      <c r="D373" s="30"/>
      <c r="E373" s="6" t="s">
        <v>129</v>
      </c>
      <c r="F373" s="6" t="s">
        <v>130</v>
      </c>
      <c r="G373" s="31" t="s">
        <v>636</v>
      </c>
      <c r="H373" s="31" t="s">
        <v>693</v>
      </c>
      <c r="I373" s="10" t="s">
        <v>132</v>
      </c>
      <c r="J373" s="32">
        <v>554147944</v>
      </c>
      <c r="K373" s="32">
        <v>522892383</v>
      </c>
      <c r="L373" s="32">
        <v>514045862.88</v>
      </c>
      <c r="M373" s="32" t="s">
        <v>0</v>
      </c>
      <c r="N373" s="33">
        <v>8</v>
      </c>
      <c r="Q373"/>
    </row>
    <row r="374" spans="2:17" x14ac:dyDescent="0.25">
      <c r="B374" s="29" t="s">
        <v>119</v>
      </c>
      <c r="C374" s="6" t="s">
        <v>157</v>
      </c>
      <c r="D374" s="30"/>
      <c r="E374" s="6" t="s">
        <v>129</v>
      </c>
      <c r="F374" s="6" t="s">
        <v>130</v>
      </c>
      <c r="G374" s="31" t="s">
        <v>637</v>
      </c>
      <c r="H374" s="31" t="s">
        <v>693</v>
      </c>
      <c r="I374" s="10" t="s">
        <v>132</v>
      </c>
      <c r="J374" s="32">
        <v>554147944</v>
      </c>
      <c r="K374" s="32">
        <v>522892383</v>
      </c>
      <c r="L374" s="32">
        <v>514045862.88</v>
      </c>
      <c r="M374" s="32" t="s">
        <v>0</v>
      </c>
      <c r="N374" s="33">
        <v>8</v>
      </c>
      <c r="Q374"/>
    </row>
    <row r="375" spans="2:17" x14ac:dyDescent="0.25">
      <c r="B375" s="29" t="s">
        <v>119</v>
      </c>
      <c r="C375" s="6" t="s">
        <v>157</v>
      </c>
      <c r="D375" s="30"/>
      <c r="E375" s="6" t="s">
        <v>129</v>
      </c>
      <c r="F375" s="6" t="s">
        <v>130</v>
      </c>
      <c r="G375" s="31" t="s">
        <v>638</v>
      </c>
      <c r="H375" s="31" t="s">
        <v>693</v>
      </c>
      <c r="I375" s="10" t="s">
        <v>132</v>
      </c>
      <c r="J375" s="32">
        <v>554147944</v>
      </c>
      <c r="K375" s="32">
        <v>522892383</v>
      </c>
      <c r="L375" s="32">
        <v>514045862.88</v>
      </c>
      <c r="M375" s="32" t="s">
        <v>0</v>
      </c>
      <c r="N375" s="33">
        <v>8</v>
      </c>
      <c r="Q375"/>
    </row>
    <row r="376" spans="2:17" x14ac:dyDescent="0.25">
      <c r="B376" s="29" t="s">
        <v>119</v>
      </c>
      <c r="C376" s="6" t="s">
        <v>157</v>
      </c>
      <c r="D376" s="30"/>
      <c r="E376" s="6" t="s">
        <v>129</v>
      </c>
      <c r="F376" s="6" t="s">
        <v>130</v>
      </c>
      <c r="G376" s="31" t="s">
        <v>639</v>
      </c>
      <c r="H376" s="31" t="s">
        <v>693</v>
      </c>
      <c r="I376" s="10" t="s">
        <v>132</v>
      </c>
      <c r="J376" s="32">
        <v>554147944</v>
      </c>
      <c r="K376" s="32">
        <v>522892383</v>
      </c>
      <c r="L376" s="32">
        <v>514045862.88</v>
      </c>
      <c r="M376" s="32" t="s">
        <v>0</v>
      </c>
      <c r="N376" s="33">
        <v>8</v>
      </c>
      <c r="Q376"/>
    </row>
    <row r="377" spans="2:17" x14ac:dyDescent="0.25">
      <c r="B377" s="29" t="s">
        <v>119</v>
      </c>
      <c r="C377" s="6" t="s">
        <v>157</v>
      </c>
      <c r="D377" s="30"/>
      <c r="E377" s="6" t="s">
        <v>129</v>
      </c>
      <c r="F377" s="6" t="s">
        <v>130</v>
      </c>
      <c r="G377" s="31" t="s">
        <v>639</v>
      </c>
      <c r="H377" s="31" t="s">
        <v>693</v>
      </c>
      <c r="I377" s="10" t="s">
        <v>132</v>
      </c>
      <c r="J377" s="32">
        <v>554147944</v>
      </c>
      <c r="K377" s="32">
        <v>522892383</v>
      </c>
      <c r="L377" s="32">
        <v>514045862.88</v>
      </c>
      <c r="M377" s="32" t="s">
        <v>0</v>
      </c>
      <c r="N377" s="33">
        <v>8</v>
      </c>
      <c r="Q377"/>
    </row>
    <row r="378" spans="2:17" x14ac:dyDescent="0.25">
      <c r="B378" s="29" t="s">
        <v>119</v>
      </c>
      <c r="C378" s="6" t="s">
        <v>157</v>
      </c>
      <c r="D378" s="30"/>
      <c r="E378" s="6" t="s">
        <v>129</v>
      </c>
      <c r="F378" s="6" t="s">
        <v>130</v>
      </c>
      <c r="G378" s="31" t="s">
        <v>640</v>
      </c>
      <c r="H378" s="31" t="s">
        <v>693</v>
      </c>
      <c r="I378" s="10" t="s">
        <v>132</v>
      </c>
      <c r="J378" s="32">
        <v>554147944</v>
      </c>
      <c r="K378" s="32">
        <v>522892383</v>
      </c>
      <c r="L378" s="32">
        <v>514045862.88</v>
      </c>
      <c r="M378" s="32" t="s">
        <v>0</v>
      </c>
      <c r="N378" s="33">
        <v>8</v>
      </c>
      <c r="Q378"/>
    </row>
    <row r="379" spans="2:17" x14ac:dyDescent="0.25">
      <c r="B379" s="29" t="s">
        <v>119</v>
      </c>
      <c r="C379" s="6" t="s">
        <v>157</v>
      </c>
      <c r="D379" s="30"/>
      <c r="E379" s="6" t="s">
        <v>129</v>
      </c>
      <c r="F379" s="6" t="s">
        <v>130</v>
      </c>
      <c r="G379" s="31" t="s">
        <v>641</v>
      </c>
      <c r="H379" s="31" t="s">
        <v>693</v>
      </c>
      <c r="I379" s="10" t="s">
        <v>132</v>
      </c>
      <c r="J379" s="32">
        <v>554147944</v>
      </c>
      <c r="K379" s="32">
        <v>522892383</v>
      </c>
      <c r="L379" s="32">
        <v>514045862.88</v>
      </c>
      <c r="M379" s="32" t="s">
        <v>0</v>
      </c>
      <c r="N379" s="33">
        <v>8</v>
      </c>
      <c r="Q379"/>
    </row>
    <row r="380" spans="2:17" x14ac:dyDescent="0.25">
      <c r="B380" s="29" t="s">
        <v>119</v>
      </c>
      <c r="C380" s="6" t="s">
        <v>157</v>
      </c>
      <c r="D380" s="30"/>
      <c r="E380" s="6" t="s">
        <v>129</v>
      </c>
      <c r="F380" s="6" t="s">
        <v>130</v>
      </c>
      <c r="G380" s="31" t="s">
        <v>642</v>
      </c>
      <c r="H380" s="31" t="s">
        <v>693</v>
      </c>
      <c r="I380" s="10" t="s">
        <v>132</v>
      </c>
      <c r="J380" s="32">
        <v>554147944</v>
      </c>
      <c r="K380" s="32">
        <v>522892383</v>
      </c>
      <c r="L380" s="32">
        <v>514045862.88</v>
      </c>
      <c r="M380" s="32" t="s">
        <v>0</v>
      </c>
      <c r="N380" s="33">
        <v>8</v>
      </c>
      <c r="Q380"/>
    </row>
    <row r="381" spans="2:17" x14ac:dyDescent="0.25">
      <c r="B381" s="29" t="s">
        <v>119</v>
      </c>
      <c r="C381" s="6" t="s">
        <v>157</v>
      </c>
      <c r="D381" s="30"/>
      <c r="E381" s="6" t="s">
        <v>129</v>
      </c>
      <c r="F381" s="6" t="s">
        <v>130</v>
      </c>
      <c r="G381" s="31" t="s">
        <v>643</v>
      </c>
      <c r="H381" s="31" t="s">
        <v>694</v>
      </c>
      <c r="I381" s="10" t="s">
        <v>132</v>
      </c>
      <c r="J381" s="32">
        <v>1126508218</v>
      </c>
      <c r="K381" s="32">
        <v>1013319965</v>
      </c>
      <c r="L381" s="32">
        <v>1014228812.85</v>
      </c>
      <c r="M381" s="32" t="s">
        <v>0</v>
      </c>
      <c r="N381" s="33">
        <v>8.35</v>
      </c>
      <c r="Q381"/>
    </row>
    <row r="382" spans="2:17" x14ac:dyDescent="0.25">
      <c r="B382" s="29" t="s">
        <v>119</v>
      </c>
      <c r="C382" s="6" t="s">
        <v>157</v>
      </c>
      <c r="D382" s="30"/>
      <c r="E382" s="6" t="s">
        <v>129</v>
      </c>
      <c r="F382" s="6" t="s">
        <v>130</v>
      </c>
      <c r="G382" s="31" t="s">
        <v>644</v>
      </c>
      <c r="H382" s="31" t="s">
        <v>694</v>
      </c>
      <c r="I382" s="10" t="s">
        <v>132</v>
      </c>
      <c r="J382" s="32">
        <v>1126508218</v>
      </c>
      <c r="K382" s="32">
        <v>1013319965</v>
      </c>
      <c r="L382" s="32">
        <v>1014228812.85</v>
      </c>
      <c r="M382" s="32" t="s">
        <v>0</v>
      </c>
      <c r="N382" s="33">
        <v>8.35</v>
      </c>
      <c r="Q382"/>
    </row>
    <row r="383" spans="2:17" x14ac:dyDescent="0.25">
      <c r="B383" s="29" t="s">
        <v>119</v>
      </c>
      <c r="C383" s="6" t="s">
        <v>157</v>
      </c>
      <c r="D383" s="30"/>
      <c r="E383" s="6" t="s">
        <v>129</v>
      </c>
      <c r="F383" s="6" t="s">
        <v>130</v>
      </c>
      <c r="G383" s="31" t="s">
        <v>645</v>
      </c>
      <c r="H383" s="31" t="s">
        <v>694</v>
      </c>
      <c r="I383" s="10" t="s">
        <v>132</v>
      </c>
      <c r="J383" s="32">
        <v>1126508218</v>
      </c>
      <c r="K383" s="32">
        <v>1013319965</v>
      </c>
      <c r="L383" s="32">
        <v>1014228812.85</v>
      </c>
      <c r="M383" s="32" t="s">
        <v>0</v>
      </c>
      <c r="N383" s="33">
        <v>8.35</v>
      </c>
      <c r="Q383"/>
    </row>
    <row r="384" spans="2:17" x14ac:dyDescent="0.25">
      <c r="B384" s="29" t="s">
        <v>119</v>
      </c>
      <c r="C384" s="6" t="s">
        <v>157</v>
      </c>
      <c r="D384" s="30"/>
      <c r="E384" s="6" t="s">
        <v>129</v>
      </c>
      <c r="F384" s="6" t="s">
        <v>130</v>
      </c>
      <c r="G384" s="31" t="s">
        <v>646</v>
      </c>
      <c r="H384" s="31" t="s">
        <v>694</v>
      </c>
      <c r="I384" s="10" t="s">
        <v>132</v>
      </c>
      <c r="J384" s="32">
        <v>1126508218</v>
      </c>
      <c r="K384" s="32">
        <v>1013319965</v>
      </c>
      <c r="L384" s="32">
        <v>1014228812.85</v>
      </c>
      <c r="M384" s="32" t="s">
        <v>0</v>
      </c>
      <c r="N384" s="33">
        <v>8.35</v>
      </c>
      <c r="Q384"/>
    </row>
    <row r="385" spans="2:17" x14ac:dyDescent="0.25">
      <c r="B385" s="29" t="s">
        <v>119</v>
      </c>
      <c r="C385" s="6" t="s">
        <v>157</v>
      </c>
      <c r="D385" s="30"/>
      <c r="E385" s="6" t="s">
        <v>129</v>
      </c>
      <c r="F385" s="6" t="s">
        <v>130</v>
      </c>
      <c r="G385" s="31" t="s">
        <v>647</v>
      </c>
      <c r="H385" s="31" t="s">
        <v>694</v>
      </c>
      <c r="I385" s="10" t="s">
        <v>132</v>
      </c>
      <c r="J385" s="32">
        <v>1126508218</v>
      </c>
      <c r="K385" s="32">
        <v>1013319965</v>
      </c>
      <c r="L385" s="32">
        <v>1014228812.85</v>
      </c>
      <c r="M385" s="32" t="s">
        <v>0</v>
      </c>
      <c r="N385" s="33">
        <v>8.35</v>
      </c>
      <c r="Q385"/>
    </row>
    <row r="386" spans="2:17" x14ac:dyDescent="0.25">
      <c r="B386" s="29" t="s">
        <v>119</v>
      </c>
      <c r="C386" s="6" t="s">
        <v>157</v>
      </c>
      <c r="D386" s="30"/>
      <c r="E386" s="6" t="s">
        <v>129</v>
      </c>
      <c r="F386" s="6" t="s">
        <v>130</v>
      </c>
      <c r="G386" s="31" t="s">
        <v>648</v>
      </c>
      <c r="H386" s="31" t="s">
        <v>694</v>
      </c>
      <c r="I386" s="10" t="s">
        <v>132</v>
      </c>
      <c r="J386" s="32">
        <v>1126508218</v>
      </c>
      <c r="K386" s="32">
        <v>1013319965</v>
      </c>
      <c r="L386" s="32">
        <v>1014228812.85</v>
      </c>
      <c r="M386" s="32" t="s">
        <v>0</v>
      </c>
      <c r="N386" s="33">
        <v>8.35</v>
      </c>
      <c r="Q386"/>
    </row>
    <row r="387" spans="2:17" x14ac:dyDescent="0.25">
      <c r="B387" s="29" t="s">
        <v>119</v>
      </c>
      <c r="C387" s="6" t="s">
        <v>157</v>
      </c>
      <c r="D387" s="30"/>
      <c r="E387" s="6" t="s">
        <v>129</v>
      </c>
      <c r="F387" s="6" t="s">
        <v>130</v>
      </c>
      <c r="G387" s="31" t="s">
        <v>649</v>
      </c>
      <c r="H387" s="31" t="s">
        <v>694</v>
      </c>
      <c r="I387" s="10" t="s">
        <v>132</v>
      </c>
      <c r="J387" s="32">
        <v>1126508218</v>
      </c>
      <c r="K387" s="32">
        <v>1013319965</v>
      </c>
      <c r="L387" s="32">
        <v>1014228812.85</v>
      </c>
      <c r="M387" s="32" t="s">
        <v>0</v>
      </c>
      <c r="N387" s="33">
        <v>8.35</v>
      </c>
      <c r="Q387"/>
    </row>
    <row r="388" spans="2:17" x14ac:dyDescent="0.25">
      <c r="B388" s="29" t="s">
        <v>119</v>
      </c>
      <c r="C388" s="6" t="s">
        <v>157</v>
      </c>
      <c r="D388" s="30"/>
      <c r="E388" s="6" t="s">
        <v>129</v>
      </c>
      <c r="F388" s="6" t="s">
        <v>130</v>
      </c>
      <c r="G388" s="31" t="s">
        <v>649</v>
      </c>
      <c r="H388" s="31" t="s">
        <v>694</v>
      </c>
      <c r="I388" s="10" t="s">
        <v>132</v>
      </c>
      <c r="J388" s="32">
        <v>1126508218</v>
      </c>
      <c r="K388" s="32">
        <v>1013319965</v>
      </c>
      <c r="L388" s="32">
        <v>1014228812.85</v>
      </c>
      <c r="M388" s="32" t="s">
        <v>0</v>
      </c>
      <c r="N388" s="33">
        <v>8.35</v>
      </c>
      <c r="Q388"/>
    </row>
    <row r="389" spans="2:17" x14ac:dyDescent="0.25">
      <c r="B389" s="29" t="s">
        <v>119</v>
      </c>
      <c r="C389" s="6" t="s">
        <v>157</v>
      </c>
      <c r="D389" s="30"/>
      <c r="E389" s="6" t="s">
        <v>129</v>
      </c>
      <c r="F389" s="6" t="s">
        <v>130</v>
      </c>
      <c r="G389" s="31" t="s">
        <v>650</v>
      </c>
      <c r="H389" s="31" t="s">
        <v>694</v>
      </c>
      <c r="I389" s="10" t="s">
        <v>132</v>
      </c>
      <c r="J389" s="32">
        <v>1126508218</v>
      </c>
      <c r="K389" s="32">
        <v>1013319965</v>
      </c>
      <c r="L389" s="32">
        <v>1014228812.85</v>
      </c>
      <c r="M389" s="32" t="s">
        <v>0</v>
      </c>
      <c r="N389" s="33">
        <v>8.35</v>
      </c>
      <c r="Q389"/>
    </row>
    <row r="390" spans="2:17" x14ac:dyDescent="0.25">
      <c r="B390" s="29" t="s">
        <v>119</v>
      </c>
      <c r="C390" s="6" t="s">
        <v>157</v>
      </c>
      <c r="D390" s="30"/>
      <c r="E390" s="6" t="s">
        <v>129</v>
      </c>
      <c r="F390" s="6" t="s">
        <v>130</v>
      </c>
      <c r="G390" s="31" t="s">
        <v>651</v>
      </c>
      <c r="H390" s="31" t="s">
        <v>694</v>
      </c>
      <c r="I390" s="10" t="s">
        <v>132</v>
      </c>
      <c r="J390" s="32">
        <v>1126508218</v>
      </c>
      <c r="K390" s="32">
        <v>1013319965</v>
      </c>
      <c r="L390" s="32">
        <v>1014228812.85</v>
      </c>
      <c r="M390" s="32" t="s">
        <v>0</v>
      </c>
      <c r="N390" s="33">
        <v>8.35</v>
      </c>
      <c r="Q390"/>
    </row>
    <row r="391" spans="2:17" x14ac:dyDescent="0.25">
      <c r="B391" s="29" t="s">
        <v>119</v>
      </c>
      <c r="C391" s="6" t="s">
        <v>158</v>
      </c>
      <c r="D391" s="30" t="s">
        <v>696</v>
      </c>
      <c r="E391" s="6" t="s">
        <v>129</v>
      </c>
      <c r="F391" s="6" t="s">
        <v>130</v>
      </c>
      <c r="G391" s="31" t="s">
        <v>413</v>
      </c>
      <c r="H391" s="31" t="s">
        <v>412</v>
      </c>
      <c r="I391" s="10" t="s">
        <v>132</v>
      </c>
      <c r="J391" s="32">
        <v>1134879452</v>
      </c>
      <c r="K391" s="32">
        <v>1000249315</v>
      </c>
      <c r="L391" s="32">
        <v>1000012792.36</v>
      </c>
      <c r="M391" s="32" t="s">
        <v>0</v>
      </c>
      <c r="N391" s="33">
        <v>9.1</v>
      </c>
      <c r="Q391"/>
    </row>
    <row r="392" spans="2:17" x14ac:dyDescent="0.25">
      <c r="B392" s="29" t="s">
        <v>119</v>
      </c>
      <c r="C392" s="6" t="s">
        <v>158</v>
      </c>
      <c r="D392" s="30" t="s">
        <v>696</v>
      </c>
      <c r="E392" s="6" t="s">
        <v>129</v>
      </c>
      <c r="F392" s="6" t="s">
        <v>130</v>
      </c>
      <c r="G392" s="31" t="s">
        <v>414</v>
      </c>
      <c r="H392" s="31" t="s">
        <v>412</v>
      </c>
      <c r="I392" s="10" t="s">
        <v>132</v>
      </c>
      <c r="J392" s="32">
        <v>1134879452</v>
      </c>
      <c r="K392" s="32">
        <v>1000249315</v>
      </c>
      <c r="L392" s="32">
        <v>1000012792.36</v>
      </c>
      <c r="M392" s="32" t="s">
        <v>0</v>
      </c>
      <c r="N392" s="33">
        <v>9.1</v>
      </c>
      <c r="Q392"/>
    </row>
    <row r="393" spans="2:17" x14ac:dyDescent="0.25">
      <c r="B393" s="29" t="s">
        <v>119</v>
      </c>
      <c r="C393" s="6" t="s">
        <v>158</v>
      </c>
      <c r="D393" s="30" t="s">
        <v>696</v>
      </c>
      <c r="E393" s="6" t="s">
        <v>129</v>
      </c>
      <c r="F393" s="6" t="s">
        <v>130</v>
      </c>
      <c r="G393" s="31" t="s">
        <v>415</v>
      </c>
      <c r="H393" s="31" t="s">
        <v>416</v>
      </c>
      <c r="I393" s="10" t="s">
        <v>132</v>
      </c>
      <c r="J393" s="32">
        <v>1088742466</v>
      </c>
      <c r="K393" s="32">
        <v>1000241803</v>
      </c>
      <c r="L393" s="32">
        <v>999997148.80999994</v>
      </c>
      <c r="M393" s="32" t="s">
        <v>0</v>
      </c>
      <c r="N393" s="33">
        <v>8.85</v>
      </c>
      <c r="Q393"/>
    </row>
    <row r="394" spans="2:17" x14ac:dyDescent="0.25">
      <c r="B394" s="29" t="s">
        <v>119</v>
      </c>
      <c r="C394" s="6" t="s">
        <v>158</v>
      </c>
      <c r="D394" s="30" t="s">
        <v>696</v>
      </c>
      <c r="E394" s="6" t="s">
        <v>129</v>
      </c>
      <c r="F394" s="6" t="s">
        <v>130</v>
      </c>
      <c r="G394" s="31" t="s">
        <v>417</v>
      </c>
      <c r="H394" s="31" t="s">
        <v>416</v>
      </c>
      <c r="I394" s="10" t="s">
        <v>132</v>
      </c>
      <c r="J394" s="32">
        <v>1088742466</v>
      </c>
      <c r="K394" s="32">
        <v>1000241803</v>
      </c>
      <c r="L394" s="32">
        <v>999997148.80999994</v>
      </c>
      <c r="M394" s="32" t="s">
        <v>0</v>
      </c>
      <c r="N394" s="33">
        <v>8.85</v>
      </c>
      <c r="Q394"/>
    </row>
    <row r="395" spans="2:17" x14ac:dyDescent="0.25">
      <c r="B395" s="29" t="s">
        <v>119</v>
      </c>
      <c r="C395" s="6" t="s">
        <v>158</v>
      </c>
      <c r="D395" s="30" t="s">
        <v>696</v>
      </c>
      <c r="E395" s="6" t="s">
        <v>129</v>
      </c>
      <c r="F395" s="6" t="s">
        <v>130</v>
      </c>
      <c r="G395" s="31" t="s">
        <v>418</v>
      </c>
      <c r="H395" s="31" t="s">
        <v>416</v>
      </c>
      <c r="I395" s="10" t="s">
        <v>132</v>
      </c>
      <c r="J395" s="32">
        <v>1088742466</v>
      </c>
      <c r="K395" s="32">
        <v>1000241803</v>
      </c>
      <c r="L395" s="32">
        <v>999997148.80999994</v>
      </c>
      <c r="M395" s="32" t="s">
        <v>0</v>
      </c>
      <c r="N395" s="33">
        <v>8.85</v>
      </c>
      <c r="Q395"/>
    </row>
    <row r="396" spans="2:17" x14ac:dyDescent="0.25">
      <c r="B396" s="29" t="s">
        <v>119</v>
      </c>
      <c r="C396" s="6" t="s">
        <v>158</v>
      </c>
      <c r="D396" s="30" t="s">
        <v>696</v>
      </c>
      <c r="E396" s="6" t="s">
        <v>129</v>
      </c>
      <c r="F396" s="6" t="s">
        <v>130</v>
      </c>
      <c r="G396" s="31" t="s">
        <v>419</v>
      </c>
      <c r="H396" s="31" t="s">
        <v>416</v>
      </c>
      <c r="I396" s="10" t="s">
        <v>132</v>
      </c>
      <c r="J396" s="32">
        <v>1088742466</v>
      </c>
      <c r="K396" s="32">
        <v>1000241803</v>
      </c>
      <c r="L396" s="32">
        <v>999997148.80999994</v>
      </c>
      <c r="M396" s="32" t="s">
        <v>0</v>
      </c>
      <c r="N396" s="33">
        <v>8.85</v>
      </c>
      <c r="Q396"/>
    </row>
    <row r="397" spans="2:17" x14ac:dyDescent="0.25">
      <c r="B397" s="29" t="s">
        <v>119</v>
      </c>
      <c r="C397" s="6" t="s">
        <v>158</v>
      </c>
      <c r="D397" s="30" t="s">
        <v>696</v>
      </c>
      <c r="E397" s="6" t="s">
        <v>129</v>
      </c>
      <c r="F397" s="6" t="s">
        <v>130</v>
      </c>
      <c r="G397" s="31" t="s">
        <v>420</v>
      </c>
      <c r="H397" s="31" t="s">
        <v>416</v>
      </c>
      <c r="I397" s="10" t="s">
        <v>132</v>
      </c>
      <c r="J397" s="32">
        <v>1088742466</v>
      </c>
      <c r="K397" s="32">
        <v>1000241803</v>
      </c>
      <c r="L397" s="32">
        <v>999997148.80999994</v>
      </c>
      <c r="M397" s="32" t="s">
        <v>0</v>
      </c>
      <c r="N397" s="33">
        <v>8.85</v>
      </c>
      <c r="Q397"/>
    </row>
    <row r="398" spans="2:17" x14ac:dyDescent="0.25">
      <c r="B398" s="29" t="s">
        <v>119</v>
      </c>
      <c r="C398" s="6" t="s">
        <v>158</v>
      </c>
      <c r="D398" s="30" t="s">
        <v>696</v>
      </c>
      <c r="E398" s="6" t="s">
        <v>129</v>
      </c>
      <c r="F398" s="6" t="s">
        <v>130</v>
      </c>
      <c r="G398" s="31" t="s">
        <v>421</v>
      </c>
      <c r="H398" s="31" t="s">
        <v>416</v>
      </c>
      <c r="I398" s="10" t="s">
        <v>132</v>
      </c>
      <c r="J398" s="32">
        <v>1088742466</v>
      </c>
      <c r="K398" s="32">
        <v>1000241803</v>
      </c>
      <c r="L398" s="32">
        <v>999997148.80999994</v>
      </c>
      <c r="M398" s="32" t="s">
        <v>0</v>
      </c>
      <c r="N398" s="33">
        <v>8.85</v>
      </c>
      <c r="Q398"/>
    </row>
    <row r="399" spans="2:17" x14ac:dyDescent="0.25">
      <c r="B399" s="29" t="s">
        <v>119</v>
      </c>
      <c r="C399" s="6" t="s">
        <v>158</v>
      </c>
      <c r="D399" s="30" t="s">
        <v>696</v>
      </c>
      <c r="E399" s="6" t="s">
        <v>129</v>
      </c>
      <c r="F399" s="6" t="s">
        <v>130</v>
      </c>
      <c r="G399" s="31" t="s">
        <v>422</v>
      </c>
      <c r="H399" s="31" t="s">
        <v>416</v>
      </c>
      <c r="I399" s="10" t="s">
        <v>132</v>
      </c>
      <c r="J399" s="32">
        <v>1088742466</v>
      </c>
      <c r="K399" s="32">
        <v>1000241803</v>
      </c>
      <c r="L399" s="32">
        <v>999997148.80999994</v>
      </c>
      <c r="M399" s="32" t="s">
        <v>0</v>
      </c>
      <c r="N399" s="33">
        <v>8.85</v>
      </c>
      <c r="Q399"/>
    </row>
    <row r="400" spans="2:17" x14ac:dyDescent="0.25">
      <c r="B400" s="29" t="s">
        <v>119</v>
      </c>
      <c r="C400" s="6" t="s">
        <v>158</v>
      </c>
      <c r="D400" s="30" t="s">
        <v>696</v>
      </c>
      <c r="E400" s="6" t="s">
        <v>129</v>
      </c>
      <c r="F400" s="6" t="s">
        <v>130</v>
      </c>
      <c r="G400" s="31" t="s">
        <v>423</v>
      </c>
      <c r="H400" s="31" t="s">
        <v>416</v>
      </c>
      <c r="I400" s="10" t="s">
        <v>132</v>
      </c>
      <c r="J400" s="32">
        <v>1088742466</v>
      </c>
      <c r="K400" s="32">
        <v>1000241803</v>
      </c>
      <c r="L400" s="32">
        <v>999997148.80999994</v>
      </c>
      <c r="M400" s="32" t="s">
        <v>0</v>
      </c>
      <c r="N400" s="33">
        <v>8.85</v>
      </c>
      <c r="Q400"/>
    </row>
    <row r="401" spans="2:17" x14ac:dyDescent="0.25">
      <c r="B401" s="29" t="s">
        <v>119</v>
      </c>
      <c r="C401" s="6" t="s">
        <v>158</v>
      </c>
      <c r="D401" s="30" t="s">
        <v>696</v>
      </c>
      <c r="E401" s="6" t="s">
        <v>129</v>
      </c>
      <c r="F401" s="6" t="s">
        <v>130</v>
      </c>
      <c r="G401" s="31" t="s">
        <v>424</v>
      </c>
      <c r="H401" s="31" t="s">
        <v>416</v>
      </c>
      <c r="I401" s="10" t="s">
        <v>132</v>
      </c>
      <c r="J401" s="32">
        <v>1088742466</v>
      </c>
      <c r="K401" s="32">
        <v>1000241803</v>
      </c>
      <c r="L401" s="32">
        <v>999997148.80999994</v>
      </c>
      <c r="M401" s="32" t="s">
        <v>0</v>
      </c>
      <c r="N401" s="33">
        <v>8.85</v>
      </c>
      <c r="Q401"/>
    </row>
    <row r="402" spans="2:17" x14ac:dyDescent="0.25">
      <c r="B402" s="29" t="s">
        <v>119</v>
      </c>
      <c r="C402" s="6" t="s">
        <v>158</v>
      </c>
      <c r="D402" s="30" t="s">
        <v>696</v>
      </c>
      <c r="E402" s="6" t="s">
        <v>129</v>
      </c>
      <c r="F402" s="6" t="s">
        <v>130</v>
      </c>
      <c r="G402" s="31" t="s">
        <v>425</v>
      </c>
      <c r="H402" s="31" t="s">
        <v>416</v>
      </c>
      <c r="I402" s="10" t="s">
        <v>132</v>
      </c>
      <c r="J402" s="32">
        <v>1088742466</v>
      </c>
      <c r="K402" s="32">
        <v>1000241803</v>
      </c>
      <c r="L402" s="32">
        <v>999997148.80999994</v>
      </c>
      <c r="M402" s="32" t="s">
        <v>0</v>
      </c>
      <c r="N402" s="33">
        <v>8.85</v>
      </c>
      <c r="Q402"/>
    </row>
    <row r="403" spans="2:17" x14ac:dyDescent="0.25">
      <c r="B403" s="29" t="s">
        <v>119</v>
      </c>
      <c r="C403" s="6" t="s">
        <v>158</v>
      </c>
      <c r="D403" s="30" t="s">
        <v>696</v>
      </c>
      <c r="E403" s="6" t="s">
        <v>129</v>
      </c>
      <c r="F403" s="6" t="s">
        <v>130</v>
      </c>
      <c r="G403" s="31" t="s">
        <v>426</v>
      </c>
      <c r="H403" s="31" t="s">
        <v>427</v>
      </c>
      <c r="I403" s="10" t="s">
        <v>132</v>
      </c>
      <c r="J403" s="32">
        <v>437435615</v>
      </c>
      <c r="K403" s="32">
        <v>401575461</v>
      </c>
      <c r="L403" s="32">
        <v>401488337.39999998</v>
      </c>
      <c r="M403" s="32" t="s">
        <v>0</v>
      </c>
      <c r="N403" s="33">
        <v>8</v>
      </c>
      <c r="Q403"/>
    </row>
    <row r="404" spans="2:17" x14ac:dyDescent="0.25">
      <c r="B404" s="29" t="s">
        <v>119</v>
      </c>
      <c r="C404" s="6" t="s">
        <v>158</v>
      </c>
      <c r="D404" s="30" t="s">
        <v>696</v>
      </c>
      <c r="E404" s="6" t="s">
        <v>129</v>
      </c>
      <c r="F404" s="6" t="s">
        <v>130</v>
      </c>
      <c r="G404" s="31" t="s">
        <v>428</v>
      </c>
      <c r="H404" s="31" t="s">
        <v>429</v>
      </c>
      <c r="I404" s="10" t="s">
        <v>132</v>
      </c>
      <c r="J404" s="32">
        <v>425819181</v>
      </c>
      <c r="K404" s="32">
        <v>400338728</v>
      </c>
      <c r="L404" s="32">
        <v>400423456.01999998</v>
      </c>
      <c r="M404" s="32" t="s">
        <v>0</v>
      </c>
      <c r="N404" s="33">
        <v>7.75</v>
      </c>
      <c r="Q404"/>
    </row>
    <row r="405" spans="2:17" x14ac:dyDescent="0.25">
      <c r="B405" s="29" t="s">
        <v>119</v>
      </c>
      <c r="C405" s="6" t="s">
        <v>158</v>
      </c>
      <c r="D405" s="30" t="s">
        <v>696</v>
      </c>
      <c r="E405" s="6" t="s">
        <v>129</v>
      </c>
      <c r="F405" s="6" t="s">
        <v>130</v>
      </c>
      <c r="G405" s="31" t="s">
        <v>430</v>
      </c>
      <c r="H405" s="31" t="s">
        <v>431</v>
      </c>
      <c r="I405" s="10" t="s">
        <v>132</v>
      </c>
      <c r="J405" s="32">
        <v>383832500</v>
      </c>
      <c r="K405" s="32">
        <v>366548360</v>
      </c>
      <c r="L405" s="32">
        <v>366625935.38999999</v>
      </c>
      <c r="M405" s="32" t="s">
        <v>0</v>
      </c>
      <c r="N405" s="33">
        <v>7.75</v>
      </c>
      <c r="Q405"/>
    </row>
    <row r="406" spans="2:17" x14ac:dyDescent="0.25">
      <c r="B406" s="29" t="s">
        <v>119</v>
      </c>
      <c r="C406" s="6" t="s">
        <v>158</v>
      </c>
      <c r="D406" s="30" t="s">
        <v>696</v>
      </c>
      <c r="E406" s="6" t="s">
        <v>129</v>
      </c>
      <c r="F406" s="6" t="s">
        <v>130</v>
      </c>
      <c r="G406" s="31" t="s">
        <v>652</v>
      </c>
      <c r="H406" s="31" t="s">
        <v>695</v>
      </c>
      <c r="I406" s="10" t="s">
        <v>132</v>
      </c>
      <c r="J406" s="32">
        <v>1164999999</v>
      </c>
      <c r="K406" s="32">
        <v>1028859376</v>
      </c>
      <c r="L406" s="32">
        <v>1029753583.08</v>
      </c>
      <c r="M406" s="32" t="s">
        <v>0</v>
      </c>
      <c r="N406" s="33">
        <v>8.25</v>
      </c>
      <c r="Q406"/>
    </row>
    <row r="407" spans="2:17" x14ac:dyDescent="0.25">
      <c r="B407" s="29" t="s">
        <v>119</v>
      </c>
      <c r="C407" s="6" t="s">
        <v>158</v>
      </c>
      <c r="D407" s="30" t="s">
        <v>696</v>
      </c>
      <c r="E407" s="6" t="s">
        <v>129</v>
      </c>
      <c r="F407" s="6" t="s">
        <v>130</v>
      </c>
      <c r="G407" s="31" t="s">
        <v>653</v>
      </c>
      <c r="H407" s="31" t="s">
        <v>695</v>
      </c>
      <c r="I407" s="10" t="s">
        <v>132</v>
      </c>
      <c r="J407" s="32">
        <v>1164999999</v>
      </c>
      <c r="K407" s="32">
        <v>1028859376</v>
      </c>
      <c r="L407" s="32">
        <v>1029753583.08</v>
      </c>
      <c r="M407" s="32" t="s">
        <v>0</v>
      </c>
      <c r="N407" s="33">
        <v>8.25</v>
      </c>
      <c r="Q407"/>
    </row>
    <row r="408" spans="2:17" x14ac:dyDescent="0.25">
      <c r="B408" s="29" t="s">
        <v>119</v>
      </c>
      <c r="C408" s="6" t="s">
        <v>158</v>
      </c>
      <c r="D408" s="30" t="s">
        <v>696</v>
      </c>
      <c r="E408" s="6" t="s">
        <v>129</v>
      </c>
      <c r="F408" s="6" t="s">
        <v>130</v>
      </c>
      <c r="G408" s="31" t="s">
        <v>654</v>
      </c>
      <c r="H408" s="31" t="s">
        <v>695</v>
      </c>
      <c r="I408" s="10" t="s">
        <v>132</v>
      </c>
      <c r="J408" s="32">
        <v>1164999999</v>
      </c>
      <c r="K408" s="32">
        <v>1028859376</v>
      </c>
      <c r="L408" s="32">
        <v>1029753583.08</v>
      </c>
      <c r="M408" s="32" t="s">
        <v>0</v>
      </c>
      <c r="N408" s="33">
        <v>8.25</v>
      </c>
      <c r="Q408"/>
    </row>
    <row r="409" spans="2:17" x14ac:dyDescent="0.25">
      <c r="B409" s="29" t="s">
        <v>119</v>
      </c>
      <c r="C409" s="6" t="s">
        <v>158</v>
      </c>
      <c r="D409" s="30" t="s">
        <v>696</v>
      </c>
      <c r="E409" s="6" t="s">
        <v>129</v>
      </c>
      <c r="F409" s="6" t="s">
        <v>130</v>
      </c>
      <c r="G409" s="31" t="s">
        <v>655</v>
      </c>
      <c r="H409" s="31" t="s">
        <v>695</v>
      </c>
      <c r="I409" s="10" t="s">
        <v>132</v>
      </c>
      <c r="J409" s="32">
        <v>1164999999</v>
      </c>
      <c r="K409" s="32">
        <v>1028859376</v>
      </c>
      <c r="L409" s="32">
        <v>1029753583.08</v>
      </c>
      <c r="M409" s="32" t="s">
        <v>0</v>
      </c>
      <c r="N409" s="33">
        <v>8.25</v>
      </c>
      <c r="Q409"/>
    </row>
    <row r="410" spans="2:17" x14ac:dyDescent="0.25">
      <c r="B410" s="29" t="s">
        <v>119</v>
      </c>
      <c r="C410" s="6" t="s">
        <v>158</v>
      </c>
      <c r="D410" s="30" t="s">
        <v>696</v>
      </c>
      <c r="E410" s="6" t="s">
        <v>129</v>
      </c>
      <c r="F410" s="6" t="s">
        <v>130</v>
      </c>
      <c r="G410" s="31" t="s">
        <v>656</v>
      </c>
      <c r="H410" s="31" t="s">
        <v>695</v>
      </c>
      <c r="I410" s="10" t="s">
        <v>132</v>
      </c>
      <c r="J410" s="32">
        <v>1164999999</v>
      </c>
      <c r="K410" s="32">
        <v>1028859376</v>
      </c>
      <c r="L410" s="32">
        <v>1029753583.08</v>
      </c>
      <c r="M410" s="32" t="s">
        <v>0</v>
      </c>
      <c r="N410" s="33">
        <v>8.25</v>
      </c>
      <c r="Q410"/>
    </row>
    <row r="411" spans="2:17" x14ac:dyDescent="0.25">
      <c r="B411" s="29" t="s">
        <v>119</v>
      </c>
      <c r="C411" s="6" t="s">
        <v>158</v>
      </c>
      <c r="D411" s="30" t="s">
        <v>696</v>
      </c>
      <c r="E411" s="6" t="s">
        <v>129</v>
      </c>
      <c r="F411" s="6" t="s">
        <v>130</v>
      </c>
      <c r="G411" s="31" t="s">
        <v>657</v>
      </c>
      <c r="H411" s="31" t="s">
        <v>695</v>
      </c>
      <c r="I411" s="10" t="s">
        <v>132</v>
      </c>
      <c r="J411" s="32">
        <v>1164999999</v>
      </c>
      <c r="K411" s="32">
        <v>1028859376</v>
      </c>
      <c r="L411" s="32">
        <v>1029753583.08</v>
      </c>
      <c r="M411" s="32" t="s">
        <v>0</v>
      </c>
      <c r="N411" s="33">
        <v>8.25</v>
      </c>
      <c r="Q411"/>
    </row>
    <row r="412" spans="2:17" x14ac:dyDescent="0.25">
      <c r="B412" s="29" t="s">
        <v>119</v>
      </c>
      <c r="C412" s="6" t="s">
        <v>158</v>
      </c>
      <c r="D412" s="30" t="s">
        <v>696</v>
      </c>
      <c r="E412" s="6" t="s">
        <v>129</v>
      </c>
      <c r="F412" s="6" t="s">
        <v>130</v>
      </c>
      <c r="G412" s="31" t="s">
        <v>658</v>
      </c>
      <c r="H412" s="31" t="s">
        <v>695</v>
      </c>
      <c r="I412" s="10" t="s">
        <v>132</v>
      </c>
      <c r="J412" s="32">
        <v>1164999999</v>
      </c>
      <c r="K412" s="32">
        <v>1028859376</v>
      </c>
      <c r="L412" s="32">
        <v>1029753583.08</v>
      </c>
      <c r="M412" s="32" t="s">
        <v>0</v>
      </c>
      <c r="N412" s="33">
        <v>8.25</v>
      </c>
      <c r="Q412"/>
    </row>
    <row r="413" spans="2:17" x14ac:dyDescent="0.25">
      <c r="B413" s="29" t="s">
        <v>119</v>
      </c>
      <c r="C413" s="6" t="s">
        <v>158</v>
      </c>
      <c r="D413" s="30" t="s">
        <v>696</v>
      </c>
      <c r="E413" s="6" t="s">
        <v>129</v>
      </c>
      <c r="F413" s="6" t="s">
        <v>130</v>
      </c>
      <c r="G413" s="31" t="s">
        <v>659</v>
      </c>
      <c r="H413" s="31" t="s">
        <v>695</v>
      </c>
      <c r="I413" s="10" t="s">
        <v>132</v>
      </c>
      <c r="J413" s="32">
        <v>1164999999</v>
      </c>
      <c r="K413" s="32">
        <v>1028859376</v>
      </c>
      <c r="L413" s="32">
        <v>1029753583.08</v>
      </c>
      <c r="M413" s="32" t="s">
        <v>0</v>
      </c>
      <c r="N413" s="33">
        <v>8.25</v>
      </c>
      <c r="Q413"/>
    </row>
    <row r="414" spans="2:17" x14ac:dyDescent="0.25">
      <c r="B414" s="29" t="s">
        <v>119</v>
      </c>
      <c r="C414" s="6" t="s">
        <v>158</v>
      </c>
      <c r="D414" s="30" t="s">
        <v>696</v>
      </c>
      <c r="E414" s="6" t="s">
        <v>129</v>
      </c>
      <c r="F414" s="6" t="s">
        <v>130</v>
      </c>
      <c r="G414" s="31" t="s">
        <v>660</v>
      </c>
      <c r="H414" s="31" t="s">
        <v>695</v>
      </c>
      <c r="I414" s="10" t="s">
        <v>132</v>
      </c>
      <c r="J414" s="32">
        <v>1164999999</v>
      </c>
      <c r="K414" s="32">
        <v>1028859376</v>
      </c>
      <c r="L414" s="32">
        <v>1029753583.08</v>
      </c>
      <c r="M414" s="32" t="s">
        <v>0</v>
      </c>
      <c r="N414" s="33">
        <v>8.25</v>
      </c>
      <c r="Q414"/>
    </row>
    <row r="415" spans="2:17" x14ac:dyDescent="0.25">
      <c r="B415" s="29" t="s">
        <v>119</v>
      </c>
      <c r="C415" s="6" t="s">
        <v>158</v>
      </c>
      <c r="D415" s="30" t="s">
        <v>696</v>
      </c>
      <c r="E415" s="6" t="s">
        <v>129</v>
      </c>
      <c r="F415" s="6" t="s">
        <v>130</v>
      </c>
      <c r="G415" s="31" t="s">
        <v>661</v>
      </c>
      <c r="H415" s="31" t="s">
        <v>695</v>
      </c>
      <c r="I415" s="10" t="s">
        <v>132</v>
      </c>
      <c r="J415" s="32">
        <v>1164999999</v>
      </c>
      <c r="K415" s="32">
        <v>1028859376</v>
      </c>
      <c r="L415" s="32">
        <v>1029753583.08</v>
      </c>
      <c r="M415" s="32" t="s">
        <v>0</v>
      </c>
      <c r="N415" s="33">
        <v>8.25</v>
      </c>
      <c r="Q415"/>
    </row>
    <row r="416" spans="2:17" x14ac:dyDescent="0.25">
      <c r="B416" s="29" t="s">
        <v>119</v>
      </c>
      <c r="C416" s="6" t="s">
        <v>158</v>
      </c>
      <c r="D416" s="30" t="s">
        <v>696</v>
      </c>
      <c r="E416" s="6" t="s">
        <v>129</v>
      </c>
      <c r="F416" s="6" t="s">
        <v>130</v>
      </c>
      <c r="G416" s="31" t="s">
        <v>662</v>
      </c>
      <c r="H416" s="31" t="s">
        <v>695</v>
      </c>
      <c r="I416" s="10" t="s">
        <v>132</v>
      </c>
      <c r="J416" s="32">
        <v>1164999999</v>
      </c>
      <c r="K416" s="32">
        <v>1029082855</v>
      </c>
      <c r="L416" s="32">
        <v>1029753583.08</v>
      </c>
      <c r="M416" s="32" t="s">
        <v>0</v>
      </c>
      <c r="N416" s="33">
        <v>8.25</v>
      </c>
      <c r="Q416"/>
    </row>
    <row r="417" spans="2:17" x14ac:dyDescent="0.25">
      <c r="B417" s="29" t="s">
        <v>119</v>
      </c>
      <c r="C417" s="6" t="s">
        <v>158</v>
      </c>
      <c r="D417" s="30" t="s">
        <v>696</v>
      </c>
      <c r="E417" s="6" t="s">
        <v>129</v>
      </c>
      <c r="F417" s="6" t="s">
        <v>130</v>
      </c>
      <c r="G417" s="31" t="s">
        <v>663</v>
      </c>
      <c r="H417" s="31" t="s">
        <v>695</v>
      </c>
      <c r="I417" s="10" t="s">
        <v>132</v>
      </c>
      <c r="J417" s="32">
        <v>1164999999</v>
      </c>
      <c r="K417" s="32">
        <v>1029082855</v>
      </c>
      <c r="L417" s="32">
        <v>1029753583.08</v>
      </c>
      <c r="M417" s="32" t="s">
        <v>0</v>
      </c>
      <c r="N417" s="33">
        <v>8.25</v>
      </c>
      <c r="Q417"/>
    </row>
    <row r="418" spans="2:17" x14ac:dyDescent="0.25">
      <c r="B418" s="29" t="s">
        <v>119</v>
      </c>
      <c r="C418" s="6" t="s">
        <v>202</v>
      </c>
      <c r="D418" s="30"/>
      <c r="E418" s="6" t="s">
        <v>129</v>
      </c>
      <c r="F418" s="6" t="s">
        <v>130</v>
      </c>
      <c r="G418" s="31" t="s">
        <v>432</v>
      </c>
      <c r="H418" s="31" t="s">
        <v>433</v>
      </c>
      <c r="I418" s="10" t="s">
        <v>132</v>
      </c>
      <c r="J418" s="32">
        <v>1242191780</v>
      </c>
      <c r="K418" s="32">
        <v>1024713204</v>
      </c>
      <c r="L418" s="32">
        <v>1035994524.17</v>
      </c>
      <c r="M418" s="32" t="s">
        <v>0</v>
      </c>
      <c r="N418" s="33">
        <v>8</v>
      </c>
      <c r="Q418"/>
    </row>
    <row r="419" spans="2:17" x14ac:dyDescent="0.25">
      <c r="B419" s="29" t="s">
        <v>119</v>
      </c>
      <c r="C419" s="6" t="s">
        <v>202</v>
      </c>
      <c r="D419" s="30"/>
      <c r="E419" s="6" t="s">
        <v>129</v>
      </c>
      <c r="F419" s="6" t="s">
        <v>130</v>
      </c>
      <c r="G419" s="31" t="s">
        <v>434</v>
      </c>
      <c r="H419" s="31" t="s">
        <v>433</v>
      </c>
      <c r="I419" s="10" t="s">
        <v>132</v>
      </c>
      <c r="J419" s="32">
        <v>1242191780</v>
      </c>
      <c r="K419" s="32">
        <v>1024713204</v>
      </c>
      <c r="L419" s="32">
        <v>1035994524.17</v>
      </c>
      <c r="M419" s="32" t="s">
        <v>0</v>
      </c>
      <c r="N419" s="33">
        <v>8</v>
      </c>
      <c r="Q419"/>
    </row>
    <row r="420" spans="2:17" x14ac:dyDescent="0.25">
      <c r="B420" s="29" t="s">
        <v>119</v>
      </c>
      <c r="C420" s="6" t="s">
        <v>202</v>
      </c>
      <c r="D420" s="30"/>
      <c r="E420" s="6" t="s">
        <v>129</v>
      </c>
      <c r="F420" s="6" t="s">
        <v>130</v>
      </c>
      <c r="G420" s="31" t="s">
        <v>435</v>
      </c>
      <c r="H420" s="31" t="s">
        <v>433</v>
      </c>
      <c r="I420" s="10" t="s">
        <v>132</v>
      </c>
      <c r="J420" s="32">
        <v>1242191780</v>
      </c>
      <c r="K420" s="32">
        <v>1024713204</v>
      </c>
      <c r="L420" s="32">
        <v>1035994524.17</v>
      </c>
      <c r="M420" s="32" t="s">
        <v>0</v>
      </c>
      <c r="N420" s="33">
        <v>8</v>
      </c>
      <c r="Q420"/>
    </row>
    <row r="421" spans="2:17" x14ac:dyDescent="0.25">
      <c r="B421" s="29" t="s">
        <v>119</v>
      </c>
      <c r="C421" s="6" t="s">
        <v>202</v>
      </c>
      <c r="D421" s="30"/>
      <c r="E421" s="6" t="s">
        <v>129</v>
      </c>
      <c r="F421" s="6" t="s">
        <v>130</v>
      </c>
      <c r="G421" s="31" t="s">
        <v>436</v>
      </c>
      <c r="H421" s="31" t="s">
        <v>433</v>
      </c>
      <c r="I421" s="10" t="s">
        <v>132</v>
      </c>
      <c r="J421" s="32">
        <v>1242191780</v>
      </c>
      <c r="K421" s="32">
        <v>1024713204</v>
      </c>
      <c r="L421" s="32">
        <v>1035994524.17</v>
      </c>
      <c r="M421" s="32" t="s">
        <v>0</v>
      </c>
      <c r="N421" s="33">
        <v>8</v>
      </c>
      <c r="Q421"/>
    </row>
    <row r="422" spans="2:17" x14ac:dyDescent="0.25">
      <c r="B422" s="29" t="s">
        <v>119</v>
      </c>
      <c r="C422" s="6" t="s">
        <v>202</v>
      </c>
      <c r="D422" s="30"/>
      <c r="E422" s="6" t="s">
        <v>129</v>
      </c>
      <c r="F422" s="6" t="s">
        <v>130</v>
      </c>
      <c r="G422" s="31" t="s">
        <v>437</v>
      </c>
      <c r="H422" s="31" t="s">
        <v>438</v>
      </c>
      <c r="I422" s="10" t="s">
        <v>132</v>
      </c>
      <c r="J422" s="32">
        <v>1242410958</v>
      </c>
      <c r="K422" s="32">
        <v>1030020673</v>
      </c>
      <c r="L422" s="32">
        <v>1001621935.15</v>
      </c>
      <c r="M422" s="32" t="s">
        <v>0</v>
      </c>
      <c r="N422" s="33">
        <v>8</v>
      </c>
      <c r="Q422"/>
    </row>
    <row r="423" spans="2:17" x14ac:dyDescent="0.25">
      <c r="B423" s="29" t="s">
        <v>119</v>
      </c>
      <c r="C423" s="6" t="s">
        <v>202</v>
      </c>
      <c r="D423" s="30"/>
      <c r="E423" s="6" t="s">
        <v>129</v>
      </c>
      <c r="F423" s="6" t="s">
        <v>130</v>
      </c>
      <c r="G423" s="31" t="s">
        <v>439</v>
      </c>
      <c r="H423" s="31" t="s">
        <v>440</v>
      </c>
      <c r="I423" s="10" t="s">
        <v>132</v>
      </c>
      <c r="J423" s="32">
        <v>328511097</v>
      </c>
      <c r="K423" s="32">
        <v>299996426</v>
      </c>
      <c r="L423" s="32">
        <v>301995081.56999999</v>
      </c>
      <c r="M423" s="32" t="s">
        <v>0</v>
      </c>
      <c r="N423" s="33">
        <v>10</v>
      </c>
      <c r="Q423"/>
    </row>
    <row r="424" spans="2:17" x14ac:dyDescent="0.25">
      <c r="B424" s="29" t="s">
        <v>119</v>
      </c>
      <c r="C424" s="6" t="s">
        <v>202</v>
      </c>
      <c r="D424" s="30"/>
      <c r="E424" s="6" t="s">
        <v>129</v>
      </c>
      <c r="F424" s="6" t="s">
        <v>130</v>
      </c>
      <c r="G424" s="31" t="s">
        <v>441</v>
      </c>
      <c r="H424" s="31" t="s">
        <v>438</v>
      </c>
      <c r="I424" s="10" t="s">
        <v>132</v>
      </c>
      <c r="J424" s="32">
        <v>1202520547</v>
      </c>
      <c r="K424" s="32">
        <v>1012684197</v>
      </c>
      <c r="L424" s="32">
        <v>1001621935.59</v>
      </c>
      <c r="M424" s="32" t="s">
        <v>0</v>
      </c>
      <c r="N424" s="33">
        <v>8</v>
      </c>
      <c r="Q424"/>
    </row>
    <row r="425" spans="2:17" x14ac:dyDescent="0.25">
      <c r="B425" s="29" t="s">
        <v>119</v>
      </c>
      <c r="C425" s="6" t="s">
        <v>202</v>
      </c>
      <c r="D425" s="30"/>
      <c r="E425" s="6" t="s">
        <v>129</v>
      </c>
      <c r="F425" s="6" t="s">
        <v>130</v>
      </c>
      <c r="G425" s="31" t="s">
        <v>442</v>
      </c>
      <c r="H425" s="31" t="s">
        <v>433</v>
      </c>
      <c r="I425" s="10" t="s">
        <v>132</v>
      </c>
      <c r="J425" s="32">
        <v>1202520547</v>
      </c>
      <c r="K425" s="32">
        <v>1021852972</v>
      </c>
      <c r="L425" s="32">
        <v>1035994524.17</v>
      </c>
      <c r="M425" s="32" t="s">
        <v>0</v>
      </c>
      <c r="N425" s="33">
        <v>8</v>
      </c>
      <c r="Q425"/>
    </row>
    <row r="426" spans="2:17" x14ac:dyDescent="0.25">
      <c r="B426" s="29" t="s">
        <v>119</v>
      </c>
      <c r="C426" s="6" t="s">
        <v>202</v>
      </c>
      <c r="D426" s="30"/>
      <c r="E426" s="6" t="s">
        <v>129</v>
      </c>
      <c r="F426" s="6" t="s">
        <v>130</v>
      </c>
      <c r="G426" s="31" t="s">
        <v>443</v>
      </c>
      <c r="H426" s="31" t="s">
        <v>433</v>
      </c>
      <c r="I426" s="10" t="s">
        <v>132</v>
      </c>
      <c r="J426" s="32">
        <v>1202520547</v>
      </c>
      <c r="K426" s="32">
        <v>1021859892</v>
      </c>
      <c r="L426" s="32">
        <v>1036220170.15</v>
      </c>
      <c r="M426" s="32" t="s">
        <v>0</v>
      </c>
      <c r="N426" s="33">
        <v>8</v>
      </c>
      <c r="Q426"/>
    </row>
    <row r="427" spans="2:17" x14ac:dyDescent="0.25">
      <c r="B427" s="29" t="s">
        <v>119</v>
      </c>
      <c r="C427" s="6" t="s">
        <v>202</v>
      </c>
      <c r="D427" s="30"/>
      <c r="E427" s="6" t="s">
        <v>129</v>
      </c>
      <c r="F427" s="6" t="s">
        <v>130</v>
      </c>
      <c r="G427" s="31" t="s">
        <v>444</v>
      </c>
      <c r="H427" s="31" t="s">
        <v>433</v>
      </c>
      <c r="I427" s="10" t="s">
        <v>132</v>
      </c>
      <c r="J427" s="32">
        <v>1202520547</v>
      </c>
      <c r="K427" s="32">
        <v>1021859892</v>
      </c>
      <c r="L427" s="32">
        <v>1036220170.15</v>
      </c>
      <c r="M427" s="32" t="s">
        <v>0</v>
      </c>
      <c r="N427" s="33">
        <v>8</v>
      </c>
    </row>
    <row r="428" spans="2:17" x14ac:dyDescent="0.25">
      <c r="B428" s="29" t="s">
        <v>119</v>
      </c>
      <c r="C428" s="6" t="s">
        <v>202</v>
      </c>
      <c r="D428" s="30"/>
      <c r="E428" s="6" t="s">
        <v>129</v>
      </c>
      <c r="F428" s="6" t="s">
        <v>130</v>
      </c>
      <c r="G428" s="31" t="s">
        <v>445</v>
      </c>
      <c r="H428" s="31" t="s">
        <v>433</v>
      </c>
      <c r="I428" s="10" t="s">
        <v>132</v>
      </c>
      <c r="J428" s="32">
        <v>1202520547</v>
      </c>
      <c r="K428" s="32">
        <v>1021859892</v>
      </c>
      <c r="L428" s="32">
        <v>1036220170.15</v>
      </c>
      <c r="M428" s="32" t="s">
        <v>0</v>
      </c>
      <c r="N428" s="33">
        <v>8</v>
      </c>
    </row>
    <row r="429" spans="2:17" x14ac:dyDescent="0.25">
      <c r="B429" s="29" t="s">
        <v>119</v>
      </c>
      <c r="C429" s="6" t="s">
        <v>202</v>
      </c>
      <c r="D429" s="30"/>
      <c r="E429" s="6" t="s">
        <v>129</v>
      </c>
      <c r="F429" s="6" t="s">
        <v>130</v>
      </c>
      <c r="G429" s="31" t="s">
        <v>446</v>
      </c>
      <c r="H429" s="31" t="s">
        <v>433</v>
      </c>
      <c r="I429" s="10" t="s">
        <v>132</v>
      </c>
      <c r="J429" s="32">
        <v>1202520547</v>
      </c>
      <c r="K429" s="32">
        <v>1021859892</v>
      </c>
      <c r="L429" s="32">
        <v>1036220170.15</v>
      </c>
      <c r="M429" s="32" t="s">
        <v>0</v>
      </c>
      <c r="N429" s="33">
        <v>8</v>
      </c>
    </row>
    <row r="430" spans="2:17" x14ac:dyDescent="0.25">
      <c r="B430" s="29" t="s">
        <v>119</v>
      </c>
      <c r="C430" s="6" t="s">
        <v>202</v>
      </c>
      <c r="D430" s="30"/>
      <c r="E430" s="6" t="s">
        <v>129</v>
      </c>
      <c r="F430" s="6" t="s">
        <v>130</v>
      </c>
      <c r="G430" s="31" t="s">
        <v>447</v>
      </c>
      <c r="H430" s="31" t="s">
        <v>433</v>
      </c>
      <c r="I430" s="10" t="s">
        <v>132</v>
      </c>
      <c r="J430" s="32">
        <v>1202520547</v>
      </c>
      <c r="K430" s="32">
        <v>1021859892</v>
      </c>
      <c r="L430" s="32">
        <v>1036220170.15</v>
      </c>
      <c r="M430" s="32" t="s">
        <v>0</v>
      </c>
      <c r="N430" s="33">
        <v>8</v>
      </c>
    </row>
    <row r="431" spans="2:17" x14ac:dyDescent="0.25">
      <c r="B431" s="29" t="s">
        <v>119</v>
      </c>
      <c r="C431" s="6" t="s">
        <v>202</v>
      </c>
      <c r="D431" s="30"/>
      <c r="E431" s="6" t="s">
        <v>129</v>
      </c>
      <c r="F431" s="6" t="s">
        <v>130</v>
      </c>
      <c r="G431" s="31" t="s">
        <v>448</v>
      </c>
      <c r="H431" s="31" t="s">
        <v>433</v>
      </c>
      <c r="I431" s="10" t="s">
        <v>132</v>
      </c>
      <c r="J431" s="32">
        <v>1202520547</v>
      </c>
      <c r="K431" s="32">
        <v>1021859892</v>
      </c>
      <c r="L431" s="32">
        <v>1036220170.15</v>
      </c>
      <c r="M431" s="32" t="s">
        <v>0</v>
      </c>
      <c r="N431" s="33">
        <v>8</v>
      </c>
    </row>
    <row r="432" spans="2:17" x14ac:dyDescent="0.25">
      <c r="B432" s="29" t="s">
        <v>119</v>
      </c>
      <c r="C432" s="6" t="s">
        <v>202</v>
      </c>
      <c r="D432" s="30"/>
      <c r="E432" s="6" t="s">
        <v>129</v>
      </c>
      <c r="F432" s="6" t="s">
        <v>130</v>
      </c>
      <c r="G432" s="31" t="s">
        <v>449</v>
      </c>
      <c r="H432" s="31" t="s">
        <v>433</v>
      </c>
      <c r="I432" s="10" t="s">
        <v>132</v>
      </c>
      <c r="J432" s="32">
        <v>1202520547</v>
      </c>
      <c r="K432" s="32">
        <v>1021859892</v>
      </c>
      <c r="L432" s="32">
        <v>1036220170.15</v>
      </c>
      <c r="M432" s="32" t="s">
        <v>0</v>
      </c>
      <c r="N432" s="33">
        <v>8</v>
      </c>
    </row>
    <row r="433" spans="2:17" x14ac:dyDescent="0.25">
      <c r="B433" s="29" t="s">
        <v>119</v>
      </c>
      <c r="C433" s="6" t="s">
        <v>202</v>
      </c>
      <c r="D433" s="30"/>
      <c r="E433" s="6" t="s">
        <v>129</v>
      </c>
      <c r="F433" s="6" t="s">
        <v>130</v>
      </c>
      <c r="G433" s="31" t="s">
        <v>450</v>
      </c>
      <c r="H433" s="31" t="s">
        <v>433</v>
      </c>
      <c r="I433" s="10" t="s">
        <v>132</v>
      </c>
      <c r="J433" s="32">
        <v>1202520547</v>
      </c>
      <c r="K433" s="32">
        <v>1021859892</v>
      </c>
      <c r="L433" s="32">
        <v>1036220170.15</v>
      </c>
      <c r="M433" s="32" t="s">
        <v>0</v>
      </c>
      <c r="N433" s="33">
        <v>8</v>
      </c>
    </row>
    <row r="434" spans="2:17" x14ac:dyDescent="0.25">
      <c r="B434" s="29" t="s">
        <v>119</v>
      </c>
      <c r="C434" s="6" t="s">
        <v>202</v>
      </c>
      <c r="D434" s="30"/>
      <c r="E434" s="6" t="s">
        <v>129</v>
      </c>
      <c r="F434" s="6" t="s">
        <v>130</v>
      </c>
      <c r="G434" s="31" t="s">
        <v>451</v>
      </c>
      <c r="H434" s="31" t="s">
        <v>438</v>
      </c>
      <c r="I434" s="10" t="s">
        <v>132</v>
      </c>
      <c r="J434" s="32">
        <v>1202520547</v>
      </c>
      <c r="K434" s="32">
        <v>1026488372</v>
      </c>
      <c r="L434" s="32">
        <v>1001621934.9400001</v>
      </c>
      <c r="M434" s="32" t="s">
        <v>0</v>
      </c>
      <c r="N434" s="33">
        <v>8</v>
      </c>
    </row>
    <row r="435" spans="2:17" x14ac:dyDescent="0.25">
      <c r="B435" s="29" t="s">
        <v>119</v>
      </c>
      <c r="C435" s="6" t="s">
        <v>202</v>
      </c>
      <c r="D435" s="30"/>
      <c r="E435" s="6" t="s">
        <v>129</v>
      </c>
      <c r="F435" s="6" t="s">
        <v>130</v>
      </c>
      <c r="G435" s="31" t="s">
        <v>452</v>
      </c>
      <c r="H435" s="31" t="s">
        <v>438</v>
      </c>
      <c r="I435" s="10" t="s">
        <v>132</v>
      </c>
      <c r="J435" s="32">
        <v>1202520547</v>
      </c>
      <c r="K435" s="32">
        <v>1026488372</v>
      </c>
      <c r="L435" s="32">
        <v>1001621934.9400001</v>
      </c>
      <c r="M435" s="32" t="s">
        <v>0</v>
      </c>
      <c r="N435" s="33">
        <v>8</v>
      </c>
    </row>
    <row r="436" spans="2:17" x14ac:dyDescent="0.25">
      <c r="B436" s="29" t="s">
        <v>119</v>
      </c>
      <c r="C436" s="6" t="s">
        <v>202</v>
      </c>
      <c r="D436" s="30"/>
      <c r="E436" s="6" t="s">
        <v>129</v>
      </c>
      <c r="F436" s="6" t="s">
        <v>130</v>
      </c>
      <c r="G436" s="31" t="s">
        <v>453</v>
      </c>
      <c r="H436" s="31" t="s">
        <v>438</v>
      </c>
      <c r="I436" s="10" t="s">
        <v>132</v>
      </c>
      <c r="J436" s="32">
        <v>1202520547</v>
      </c>
      <c r="K436" s="32">
        <v>1026488372</v>
      </c>
      <c r="L436" s="32">
        <v>1001621934.9400001</v>
      </c>
      <c r="M436" s="32" t="s">
        <v>0</v>
      </c>
      <c r="N436" s="33">
        <v>8</v>
      </c>
    </row>
    <row r="437" spans="2:17" x14ac:dyDescent="0.25">
      <c r="B437" s="29" t="s">
        <v>119</v>
      </c>
      <c r="C437" s="6" t="s">
        <v>202</v>
      </c>
      <c r="D437" s="30"/>
      <c r="E437" s="6" t="s">
        <v>129</v>
      </c>
      <c r="F437" s="6" t="s">
        <v>130</v>
      </c>
      <c r="G437" s="31" t="s">
        <v>454</v>
      </c>
      <c r="H437" s="31" t="s">
        <v>433</v>
      </c>
      <c r="I437" s="10" t="s">
        <v>132</v>
      </c>
      <c r="J437" s="32">
        <v>1202520547</v>
      </c>
      <c r="K437" s="32">
        <v>1028027395</v>
      </c>
      <c r="L437" s="32">
        <v>1036220171.1</v>
      </c>
      <c r="M437" s="32" t="s">
        <v>0</v>
      </c>
      <c r="N437" s="33">
        <v>8</v>
      </c>
    </row>
    <row r="438" spans="2:17" x14ac:dyDescent="0.25">
      <c r="B438" s="29" t="s">
        <v>119</v>
      </c>
      <c r="C438" s="6" t="s">
        <v>202</v>
      </c>
      <c r="D438" s="30"/>
      <c r="E438" s="6" t="s">
        <v>129</v>
      </c>
      <c r="F438" s="6" t="s">
        <v>130</v>
      </c>
      <c r="G438" s="31" t="s">
        <v>455</v>
      </c>
      <c r="H438" s="31" t="s">
        <v>438</v>
      </c>
      <c r="I438" s="10" t="s">
        <v>132</v>
      </c>
      <c r="J438" s="32">
        <v>1163726026</v>
      </c>
      <c r="K438" s="32">
        <v>1006374679</v>
      </c>
      <c r="L438" s="32">
        <v>1001621935.15</v>
      </c>
      <c r="M438" s="32" t="s">
        <v>0</v>
      </c>
      <c r="N438" s="33">
        <v>8</v>
      </c>
    </row>
    <row r="439" spans="2:17" x14ac:dyDescent="0.25">
      <c r="B439" s="29" t="s">
        <v>119</v>
      </c>
      <c r="C439" s="6" t="s">
        <v>202</v>
      </c>
      <c r="D439" s="30"/>
      <c r="E439" s="6" t="s">
        <v>129</v>
      </c>
      <c r="F439" s="6" t="s">
        <v>130</v>
      </c>
      <c r="G439" s="31" t="s">
        <v>456</v>
      </c>
      <c r="H439" s="31" t="s">
        <v>438</v>
      </c>
      <c r="I439" s="10" t="s">
        <v>132</v>
      </c>
      <c r="J439" s="32">
        <v>1163726026</v>
      </c>
      <c r="K439" s="32">
        <v>1006374679</v>
      </c>
      <c r="L439" s="32">
        <v>1001621935.15</v>
      </c>
      <c r="M439" s="32" t="s">
        <v>0</v>
      </c>
      <c r="N439" s="33">
        <v>8</v>
      </c>
    </row>
    <row r="440" spans="2:17" x14ac:dyDescent="0.25">
      <c r="B440" s="29" t="s">
        <v>119</v>
      </c>
      <c r="C440" s="6" t="s">
        <v>202</v>
      </c>
      <c r="D440" s="30"/>
      <c r="E440" s="6" t="s">
        <v>129</v>
      </c>
      <c r="F440" s="6" t="s">
        <v>130</v>
      </c>
      <c r="G440" s="31" t="s">
        <v>457</v>
      </c>
      <c r="H440" s="31" t="s">
        <v>458</v>
      </c>
      <c r="I440" s="10" t="s">
        <v>132</v>
      </c>
      <c r="J440" s="32">
        <v>54261644</v>
      </c>
      <c r="K440" s="32">
        <v>52743062</v>
      </c>
      <c r="L440" s="32">
        <v>53886980.18</v>
      </c>
      <c r="M440" s="32" t="s">
        <v>0</v>
      </c>
      <c r="N440" s="33">
        <v>8.5</v>
      </c>
    </row>
    <row r="441" spans="2:17" x14ac:dyDescent="0.25">
      <c r="B441" s="29" t="s">
        <v>119</v>
      </c>
      <c r="C441" s="6" t="s">
        <v>202</v>
      </c>
      <c r="D441" s="30"/>
      <c r="E441" s="6" t="s">
        <v>129</v>
      </c>
      <c r="F441" s="6" t="s">
        <v>130</v>
      </c>
      <c r="G441" s="31" t="s">
        <v>664</v>
      </c>
      <c r="H441" s="31" t="s">
        <v>438</v>
      </c>
      <c r="I441" s="10" t="s">
        <v>132</v>
      </c>
      <c r="J441" s="32">
        <v>1163726026</v>
      </c>
      <c r="K441" s="32">
        <v>1025588251</v>
      </c>
      <c r="L441" s="32">
        <v>1001621934.99</v>
      </c>
      <c r="M441" s="32" t="s">
        <v>0</v>
      </c>
      <c r="N441" s="33">
        <v>8</v>
      </c>
    </row>
    <row r="442" spans="2:17" x14ac:dyDescent="0.25">
      <c r="B442" s="29" t="s">
        <v>119</v>
      </c>
      <c r="C442" s="6" t="s">
        <v>202</v>
      </c>
      <c r="D442" s="30"/>
      <c r="E442" s="6" t="s">
        <v>129</v>
      </c>
      <c r="F442" s="6" t="s">
        <v>130</v>
      </c>
      <c r="G442" s="31" t="s">
        <v>665</v>
      </c>
      <c r="H442" s="31" t="s">
        <v>438</v>
      </c>
      <c r="I442" s="10" t="s">
        <v>132</v>
      </c>
      <c r="J442" s="32">
        <v>1163726026</v>
      </c>
      <c r="K442" s="32">
        <v>1025588251</v>
      </c>
      <c r="L442" s="32">
        <v>1001621934.99</v>
      </c>
      <c r="M442" s="32" t="s">
        <v>0</v>
      </c>
      <c r="N442" s="33">
        <v>8</v>
      </c>
    </row>
    <row r="443" spans="2:17" x14ac:dyDescent="0.25">
      <c r="B443" s="29" t="s">
        <v>119</v>
      </c>
      <c r="C443" s="6" t="s">
        <v>202</v>
      </c>
      <c r="D443" s="30"/>
      <c r="E443" s="6" t="s">
        <v>129</v>
      </c>
      <c r="F443" s="6" t="s">
        <v>130</v>
      </c>
      <c r="G443" s="31" t="s">
        <v>666</v>
      </c>
      <c r="H443" s="31" t="s">
        <v>438</v>
      </c>
      <c r="I443" s="10" t="s">
        <v>132</v>
      </c>
      <c r="J443" s="32">
        <v>1163726026</v>
      </c>
      <c r="K443" s="32">
        <v>1025588251</v>
      </c>
      <c r="L443" s="32">
        <v>1001621934.99</v>
      </c>
      <c r="M443" s="32" t="s">
        <v>0</v>
      </c>
      <c r="N443" s="33">
        <v>8</v>
      </c>
    </row>
    <row r="444" spans="2:17" x14ac:dyDescent="0.25">
      <c r="B444" s="29" t="s">
        <v>119</v>
      </c>
      <c r="C444" s="6" t="s">
        <v>202</v>
      </c>
      <c r="D444" s="30"/>
      <c r="E444" s="6" t="s">
        <v>129</v>
      </c>
      <c r="F444" s="6" t="s">
        <v>130</v>
      </c>
      <c r="G444" s="31" t="s">
        <v>667</v>
      </c>
      <c r="H444" s="31" t="s">
        <v>433</v>
      </c>
      <c r="I444" s="10" t="s">
        <v>132</v>
      </c>
      <c r="J444" s="32">
        <v>1163287670</v>
      </c>
      <c r="K444" s="32">
        <v>1020526119</v>
      </c>
      <c r="L444" s="32">
        <v>1035994524.4299999</v>
      </c>
      <c r="M444" s="32" t="s">
        <v>0</v>
      </c>
      <c r="N444" s="33">
        <v>8</v>
      </c>
      <c r="Q444" s="30"/>
    </row>
    <row r="445" spans="2:17" x14ac:dyDescent="0.25">
      <c r="B445" s="29" t="s">
        <v>119</v>
      </c>
      <c r="C445" s="6" t="s">
        <v>202</v>
      </c>
      <c r="D445" s="30"/>
      <c r="E445" s="6" t="s">
        <v>129</v>
      </c>
      <c r="F445" s="6" t="s">
        <v>130</v>
      </c>
      <c r="G445" s="31" t="s">
        <v>668</v>
      </c>
      <c r="H445" s="31" t="s">
        <v>433</v>
      </c>
      <c r="I445" s="10" t="s">
        <v>132</v>
      </c>
      <c r="J445" s="32">
        <v>1163287670</v>
      </c>
      <c r="K445" s="32">
        <v>1020526119</v>
      </c>
      <c r="L445" s="32">
        <v>1035994524.4299999</v>
      </c>
      <c r="M445" s="32" t="s">
        <v>0</v>
      </c>
      <c r="N445" s="33">
        <v>8</v>
      </c>
    </row>
    <row r="446" spans="2:17" x14ac:dyDescent="0.25">
      <c r="B446" s="29" t="s">
        <v>119</v>
      </c>
      <c r="C446" s="6" t="s">
        <v>202</v>
      </c>
      <c r="D446" s="30"/>
      <c r="E446" s="6" t="s">
        <v>129</v>
      </c>
      <c r="F446" s="6" t="s">
        <v>130</v>
      </c>
      <c r="G446" s="31" t="s">
        <v>669</v>
      </c>
      <c r="H446" s="31" t="s">
        <v>433</v>
      </c>
      <c r="I446" s="10" t="s">
        <v>132</v>
      </c>
      <c r="J446" s="32">
        <v>1163287670</v>
      </c>
      <c r="K446" s="32">
        <v>1020526119</v>
      </c>
      <c r="L446" s="32">
        <v>1035994524.4299999</v>
      </c>
      <c r="M446" s="32" t="s">
        <v>0</v>
      </c>
      <c r="N446" s="33">
        <v>8</v>
      </c>
      <c r="Q446" s="148"/>
    </row>
    <row r="447" spans="2:17" x14ac:dyDescent="0.25">
      <c r="B447" s="29" t="s">
        <v>119</v>
      </c>
      <c r="C447" s="6" t="s">
        <v>202</v>
      </c>
      <c r="D447" s="30"/>
      <c r="E447" s="6" t="s">
        <v>129</v>
      </c>
      <c r="F447" s="6" t="s">
        <v>130</v>
      </c>
      <c r="G447" s="31" t="s">
        <v>670</v>
      </c>
      <c r="H447" s="31" t="s">
        <v>433</v>
      </c>
      <c r="I447" s="10" t="s">
        <v>132</v>
      </c>
      <c r="J447" s="32">
        <v>1163287670</v>
      </c>
      <c r="K447" s="32">
        <v>1020526119</v>
      </c>
      <c r="L447" s="32">
        <v>1035994524.4299999</v>
      </c>
      <c r="M447" s="32" t="s">
        <v>0</v>
      </c>
      <c r="N447" s="33">
        <v>8</v>
      </c>
    </row>
    <row r="448" spans="2:17" x14ac:dyDescent="0.25">
      <c r="B448" s="29" t="s">
        <v>119</v>
      </c>
      <c r="C448" s="6" t="s">
        <v>202</v>
      </c>
      <c r="D448" s="30"/>
      <c r="E448" s="6" t="s">
        <v>129</v>
      </c>
      <c r="F448" s="6" t="s">
        <v>130</v>
      </c>
      <c r="G448" s="31" t="s">
        <v>671</v>
      </c>
      <c r="H448" s="31" t="s">
        <v>433</v>
      </c>
      <c r="I448" s="10" t="s">
        <v>132</v>
      </c>
      <c r="J448" s="32">
        <v>1163287670</v>
      </c>
      <c r="K448" s="32">
        <v>1020526119</v>
      </c>
      <c r="L448" s="32">
        <v>1035994524.4299999</v>
      </c>
      <c r="M448" s="32" t="s">
        <v>0</v>
      </c>
      <c r="N448" s="33">
        <v>8</v>
      </c>
    </row>
    <row r="449" spans="2:17" x14ac:dyDescent="0.25">
      <c r="B449" s="29" t="s">
        <v>119</v>
      </c>
      <c r="C449" s="6" t="s">
        <v>202</v>
      </c>
      <c r="D449" s="30"/>
      <c r="E449" s="6" t="s">
        <v>129</v>
      </c>
      <c r="F449" s="6" t="s">
        <v>130</v>
      </c>
      <c r="G449" s="31" t="s">
        <v>672</v>
      </c>
      <c r="H449" s="31" t="s">
        <v>433</v>
      </c>
      <c r="I449" s="10" t="s">
        <v>132</v>
      </c>
      <c r="J449" s="32">
        <v>1163287670</v>
      </c>
      <c r="K449" s="32">
        <v>1020526119</v>
      </c>
      <c r="L449" s="32">
        <v>1035994524.4299999</v>
      </c>
      <c r="M449" s="32" t="s">
        <v>0</v>
      </c>
      <c r="N449" s="33">
        <v>8</v>
      </c>
      <c r="Q449" s="101"/>
    </row>
    <row r="450" spans="2:17" ht="15.75" thickBot="1" x14ac:dyDescent="0.3">
      <c r="B450" s="34"/>
      <c r="C450" s="35"/>
      <c r="D450" s="35"/>
      <c r="E450" s="36"/>
      <c r="F450" s="35"/>
      <c r="G450" s="37"/>
      <c r="H450" s="37"/>
      <c r="I450" s="38" t="s">
        <v>136</v>
      </c>
      <c r="J450" s="39">
        <f>SUM(J11:J449)</f>
        <v>831577973380</v>
      </c>
      <c r="K450" s="39">
        <f>SUM(K11:K449)</f>
        <v>696295075659</v>
      </c>
      <c r="L450" s="39">
        <f>SUM(L11:L449)</f>
        <v>698598077732.30896</v>
      </c>
      <c r="M450" s="39"/>
      <c r="N450" s="40"/>
      <c r="Q450" s="148"/>
    </row>
    <row r="451" spans="2:17" ht="15.75" thickTop="1" x14ac:dyDescent="0.25"/>
    <row r="453" spans="2:17" x14ac:dyDescent="0.25">
      <c r="B453" s="11" t="s">
        <v>110</v>
      </c>
      <c r="C453" s="12"/>
      <c r="D453" s="12"/>
      <c r="E453" s="12"/>
      <c r="F453" s="12"/>
      <c r="G453" s="12"/>
      <c r="H453" s="12"/>
      <c r="I453" s="12"/>
      <c r="J453" s="12"/>
      <c r="K453" s="12"/>
      <c r="L453" s="12"/>
      <c r="M453" s="12"/>
      <c r="N453" s="13"/>
    </row>
    <row r="454" spans="2:17" x14ac:dyDescent="0.25">
      <c r="B454" s="14" t="s">
        <v>51</v>
      </c>
      <c r="C454" s="14"/>
      <c r="D454" s="14"/>
      <c r="E454" s="14"/>
      <c r="F454" s="14"/>
      <c r="G454" s="14"/>
      <c r="H454" s="14"/>
      <c r="I454" s="14"/>
      <c r="J454" s="14"/>
      <c r="K454" s="14"/>
      <c r="L454" s="14"/>
      <c r="M454" s="14"/>
      <c r="N454" s="14"/>
    </row>
    <row r="455" spans="2:17" x14ac:dyDescent="0.25">
      <c r="B455" s="14" t="s">
        <v>63</v>
      </c>
      <c r="C455" s="14"/>
      <c r="D455" s="14"/>
      <c r="E455" s="14"/>
      <c r="F455" s="14"/>
      <c r="G455" s="14"/>
      <c r="H455" s="14"/>
      <c r="I455" s="14"/>
      <c r="J455" s="14"/>
      <c r="K455" s="14"/>
      <c r="L455" s="14"/>
      <c r="M455" s="14"/>
      <c r="N455" s="14"/>
    </row>
    <row r="456" spans="2:17" x14ac:dyDescent="0.25">
      <c r="B456" s="15">
        <f>+'01'!D7</f>
        <v>45199</v>
      </c>
      <c r="C456" s="14"/>
      <c r="D456" s="14"/>
      <c r="E456" s="14"/>
      <c r="F456" s="14"/>
      <c r="G456" s="14"/>
      <c r="H456" s="14"/>
      <c r="I456" s="14"/>
      <c r="J456" s="14"/>
      <c r="K456" s="14"/>
      <c r="L456" s="14"/>
      <c r="M456" s="14"/>
      <c r="N456" s="14"/>
    </row>
    <row r="457" spans="2:17" x14ac:dyDescent="0.25">
      <c r="B457" s="17"/>
      <c r="C457" s="18"/>
      <c r="D457" s="18"/>
      <c r="E457" s="18"/>
      <c r="F457" s="18"/>
      <c r="G457" s="18"/>
      <c r="H457" s="18"/>
      <c r="I457" s="18"/>
      <c r="J457" s="18"/>
      <c r="K457" s="18"/>
      <c r="L457" s="18"/>
      <c r="M457" s="18"/>
      <c r="N457" s="18"/>
    </row>
    <row r="458" spans="2:17" x14ac:dyDescent="0.25">
      <c r="B458" s="179" t="s">
        <v>463</v>
      </c>
      <c r="C458" s="179"/>
      <c r="D458" s="179"/>
      <c r="E458" s="179"/>
      <c r="F458" s="179"/>
      <c r="G458" s="179"/>
      <c r="H458" s="179"/>
      <c r="I458" s="179"/>
      <c r="J458" s="179"/>
      <c r="K458" s="179"/>
      <c r="L458" s="179"/>
      <c r="M458" s="179"/>
      <c r="N458" s="179"/>
    </row>
    <row r="459" spans="2:17" x14ac:dyDescent="0.25">
      <c r="B459" s="179"/>
      <c r="C459" s="179"/>
      <c r="D459" s="179"/>
      <c r="E459" s="179"/>
      <c r="F459" s="179"/>
      <c r="G459" s="179"/>
      <c r="H459" s="179"/>
      <c r="I459" s="179"/>
      <c r="J459" s="179"/>
      <c r="K459" s="179"/>
      <c r="L459" s="179"/>
      <c r="M459" s="179"/>
      <c r="N459" s="179"/>
    </row>
    <row r="460" spans="2:17" x14ac:dyDescent="0.25">
      <c r="B460" s="19"/>
      <c r="C460" s="20"/>
      <c r="D460" s="20"/>
      <c r="E460" s="20"/>
      <c r="F460" s="20"/>
      <c r="G460" s="20"/>
      <c r="H460" s="20"/>
      <c r="I460" s="20"/>
      <c r="J460" s="20"/>
      <c r="K460" s="20"/>
      <c r="L460" s="20"/>
      <c r="M460" s="20"/>
      <c r="N460" s="20"/>
    </row>
    <row r="461" spans="2:17" ht="30" x14ac:dyDescent="0.25">
      <c r="B461" s="145" t="s">
        <v>52</v>
      </c>
      <c r="C461" s="146" t="s">
        <v>53</v>
      </c>
      <c r="D461" s="146" t="s">
        <v>152</v>
      </c>
      <c r="E461" s="146" t="s">
        <v>54</v>
      </c>
      <c r="F461" s="146" t="s">
        <v>55</v>
      </c>
      <c r="G461" s="146" t="s">
        <v>56</v>
      </c>
      <c r="H461" s="146" t="s">
        <v>57</v>
      </c>
      <c r="I461" s="146" t="s">
        <v>58</v>
      </c>
      <c r="J461" s="146" t="s">
        <v>59</v>
      </c>
      <c r="K461" s="146" t="s">
        <v>60</v>
      </c>
      <c r="L461" s="146" t="s">
        <v>61</v>
      </c>
      <c r="M461" s="146" t="s">
        <v>177</v>
      </c>
      <c r="N461" s="146" t="s">
        <v>62</v>
      </c>
    </row>
    <row r="462" spans="2:17" x14ac:dyDescent="0.25">
      <c r="B462" s="22" t="s">
        <v>118</v>
      </c>
      <c r="C462" s="23" t="s">
        <v>141</v>
      </c>
      <c r="D462" s="24"/>
      <c r="E462" s="23" t="s">
        <v>129</v>
      </c>
      <c r="F462" s="23" t="s">
        <v>130</v>
      </c>
      <c r="G462" s="25">
        <v>44468.406342592592</v>
      </c>
      <c r="H462" s="25">
        <v>45929</v>
      </c>
      <c r="I462" s="26" t="s">
        <v>132</v>
      </c>
      <c r="J462" s="27">
        <v>12042794521</v>
      </c>
      <c r="K462" s="27">
        <v>10001397260</v>
      </c>
      <c r="L462" s="27">
        <v>10002749426.945101</v>
      </c>
      <c r="M462" s="27">
        <v>12042794521</v>
      </c>
      <c r="N462" s="28">
        <v>5.0999999999999996</v>
      </c>
    </row>
    <row r="463" spans="2:17" x14ac:dyDescent="0.25">
      <c r="B463" s="29" t="s">
        <v>118</v>
      </c>
      <c r="C463" s="6" t="s">
        <v>141</v>
      </c>
      <c r="D463" s="30"/>
      <c r="E463" s="6" t="s">
        <v>129</v>
      </c>
      <c r="F463" s="6" t="s">
        <v>130</v>
      </c>
      <c r="G463" s="31">
        <v>45111.47934027778</v>
      </c>
      <c r="H463" s="31">
        <v>46200</v>
      </c>
      <c r="I463" s="10" t="s">
        <v>132</v>
      </c>
      <c r="J463" s="32">
        <v>1262739726</v>
      </c>
      <c r="K463" s="32">
        <v>1005820747</v>
      </c>
      <c r="L463" s="32">
        <v>1026420382.8532934</v>
      </c>
      <c r="M463" s="32">
        <v>1262739726</v>
      </c>
      <c r="N463" s="33">
        <v>8.59</v>
      </c>
    </row>
    <row r="464" spans="2:17" x14ac:dyDescent="0.25">
      <c r="B464" s="29" t="s">
        <v>118</v>
      </c>
      <c r="C464" s="6" t="s">
        <v>141</v>
      </c>
      <c r="D464" s="30"/>
      <c r="E464" s="6" t="s">
        <v>129</v>
      </c>
      <c r="F464" s="6" t="s">
        <v>130</v>
      </c>
      <c r="G464" s="31">
        <v>45111.480300925927</v>
      </c>
      <c r="H464" s="31">
        <v>46200</v>
      </c>
      <c r="I464" s="10" t="s">
        <v>132</v>
      </c>
      <c r="J464" s="32">
        <v>1262739726</v>
      </c>
      <c r="K464" s="32">
        <v>1005820747</v>
      </c>
      <c r="L464" s="32">
        <v>1026420382.8532934</v>
      </c>
      <c r="M464" s="32">
        <v>1262739726</v>
      </c>
      <c r="N464" s="33">
        <v>8.59</v>
      </c>
    </row>
    <row r="465" spans="2:14" x14ac:dyDescent="0.25">
      <c r="B465" s="29" t="s">
        <v>118</v>
      </c>
      <c r="C465" s="6" t="s">
        <v>141</v>
      </c>
      <c r="D465" s="30"/>
      <c r="E465" s="6" t="s">
        <v>129</v>
      </c>
      <c r="F465" s="6" t="s">
        <v>130</v>
      </c>
      <c r="G465" s="31">
        <v>45111.48033564815</v>
      </c>
      <c r="H465" s="31">
        <v>46200</v>
      </c>
      <c r="I465" s="10" t="s">
        <v>132</v>
      </c>
      <c r="J465" s="32">
        <v>1262739726</v>
      </c>
      <c r="K465" s="32">
        <v>1005820747</v>
      </c>
      <c r="L465" s="32">
        <v>1026420382.8532934</v>
      </c>
      <c r="M465" s="32">
        <v>1262739726</v>
      </c>
      <c r="N465" s="33">
        <v>8.59</v>
      </c>
    </row>
    <row r="466" spans="2:14" x14ac:dyDescent="0.25">
      <c r="B466" s="29" t="s">
        <v>118</v>
      </c>
      <c r="C466" s="6" t="s">
        <v>141</v>
      </c>
      <c r="D466" s="30"/>
      <c r="E466" s="6" t="s">
        <v>129</v>
      </c>
      <c r="F466" s="6" t="s">
        <v>130</v>
      </c>
      <c r="G466" s="31">
        <v>45111.480358796296</v>
      </c>
      <c r="H466" s="31">
        <v>46200</v>
      </c>
      <c r="I466" s="10" t="s">
        <v>132</v>
      </c>
      <c r="J466" s="32">
        <v>1262739726</v>
      </c>
      <c r="K466" s="32">
        <v>1005820747</v>
      </c>
      <c r="L466" s="32">
        <v>1026420382.8532934</v>
      </c>
      <c r="M466" s="32">
        <v>1262739726</v>
      </c>
      <c r="N466" s="33">
        <v>8.59</v>
      </c>
    </row>
    <row r="467" spans="2:14" x14ac:dyDescent="0.25">
      <c r="B467" s="29" t="s">
        <v>118</v>
      </c>
      <c r="C467" s="6" t="s">
        <v>141</v>
      </c>
      <c r="D467" s="30"/>
      <c r="E467" s="6" t="s">
        <v>129</v>
      </c>
      <c r="F467" s="6" t="s">
        <v>130</v>
      </c>
      <c r="G467" s="31">
        <v>45117.675752314812</v>
      </c>
      <c r="H467" s="31">
        <v>46200</v>
      </c>
      <c r="I467" s="10" t="s">
        <v>132</v>
      </c>
      <c r="J467" s="32">
        <v>871290410</v>
      </c>
      <c r="K467" s="32">
        <v>694997971</v>
      </c>
      <c r="L467" s="32">
        <v>708250283.83009756</v>
      </c>
      <c r="M467" s="32">
        <v>871290410</v>
      </c>
      <c r="N467" s="33">
        <v>8.75</v>
      </c>
    </row>
    <row r="468" spans="2:14" x14ac:dyDescent="0.25">
      <c r="B468" s="29" t="s">
        <v>145</v>
      </c>
      <c r="C468" s="6" t="s">
        <v>146</v>
      </c>
      <c r="D468" s="30"/>
      <c r="E468" s="6" t="s">
        <v>154</v>
      </c>
      <c r="F468" s="6" t="s">
        <v>130</v>
      </c>
      <c r="G468" s="31">
        <v>45103.428854166668</v>
      </c>
      <c r="H468" s="31">
        <v>45380</v>
      </c>
      <c r="I468" s="10" t="s">
        <v>132</v>
      </c>
      <c r="J468" s="32">
        <v>20000000000</v>
      </c>
      <c r="K468" s="32">
        <v>18781347806</v>
      </c>
      <c r="L468" s="32">
        <v>19195050109.852402</v>
      </c>
      <c r="M468" s="32">
        <v>20000000000</v>
      </c>
      <c r="N468" s="33">
        <v>8.5500000000000007</v>
      </c>
    </row>
    <row r="469" spans="2:14" x14ac:dyDescent="0.25">
      <c r="B469" s="29" t="s">
        <v>145</v>
      </c>
      <c r="C469" s="6" t="s">
        <v>146</v>
      </c>
      <c r="D469" s="30"/>
      <c r="E469" s="6" t="s">
        <v>154</v>
      </c>
      <c r="F469" s="6" t="s">
        <v>130</v>
      </c>
      <c r="G469" s="31">
        <v>45174.437118055554</v>
      </c>
      <c r="H469" s="31">
        <v>45226</v>
      </c>
      <c r="I469" s="10" t="s">
        <v>132</v>
      </c>
      <c r="J469" s="32">
        <v>9000000000</v>
      </c>
      <c r="K469" s="32">
        <v>8900461144</v>
      </c>
      <c r="L469" s="32">
        <v>8948178201.1301708</v>
      </c>
      <c r="M469" s="32">
        <v>9000000000</v>
      </c>
      <c r="N469" s="33">
        <v>7.85</v>
      </c>
    </row>
    <row r="470" spans="2:14" x14ac:dyDescent="0.25">
      <c r="B470" s="29" t="s">
        <v>119</v>
      </c>
      <c r="C470" s="6" t="s">
        <v>134</v>
      </c>
      <c r="D470" s="30"/>
      <c r="E470" s="6" t="s">
        <v>129</v>
      </c>
      <c r="F470" s="6" t="s">
        <v>130</v>
      </c>
      <c r="G470" s="31">
        <v>44979.623530092591</v>
      </c>
      <c r="H470" s="31">
        <v>45527</v>
      </c>
      <c r="I470" s="10" t="s">
        <v>132</v>
      </c>
      <c r="J470" s="32">
        <v>537253424</v>
      </c>
      <c r="K470" s="32">
        <v>500474848</v>
      </c>
      <c r="L470" s="32">
        <v>503152307.03386205</v>
      </c>
      <c r="M470" s="32">
        <v>537253424</v>
      </c>
      <c r="N470" s="33">
        <v>4.9000000000000004</v>
      </c>
    </row>
    <row r="471" spans="2:14" x14ac:dyDescent="0.25">
      <c r="B471" s="29" t="s">
        <v>119</v>
      </c>
      <c r="C471" s="6" t="s">
        <v>134</v>
      </c>
      <c r="D471" s="30"/>
      <c r="E471" s="6" t="s">
        <v>129</v>
      </c>
      <c r="F471" s="6" t="s">
        <v>130</v>
      </c>
      <c r="G471" s="31">
        <v>44979.62572916667</v>
      </c>
      <c r="H471" s="31">
        <v>45527</v>
      </c>
      <c r="I471" s="10" t="s">
        <v>132</v>
      </c>
      <c r="J471" s="32">
        <v>537253424</v>
      </c>
      <c r="K471" s="32">
        <v>500474848</v>
      </c>
      <c r="L471" s="32">
        <v>503152307.03386205</v>
      </c>
      <c r="M471" s="32">
        <v>537253424</v>
      </c>
      <c r="N471" s="33">
        <v>4.9000000000000004</v>
      </c>
    </row>
    <row r="472" spans="2:14" x14ac:dyDescent="0.25">
      <c r="B472" s="29" t="s">
        <v>119</v>
      </c>
      <c r="C472" s="6" t="s">
        <v>134</v>
      </c>
      <c r="D472" s="30"/>
      <c r="E472" s="6" t="s">
        <v>129</v>
      </c>
      <c r="F472" s="6" t="s">
        <v>130</v>
      </c>
      <c r="G472" s="31">
        <v>44979.625740740747</v>
      </c>
      <c r="H472" s="31">
        <v>45527</v>
      </c>
      <c r="I472" s="10" t="s">
        <v>132</v>
      </c>
      <c r="J472" s="32">
        <v>537253424</v>
      </c>
      <c r="K472" s="32">
        <v>500474848</v>
      </c>
      <c r="L472" s="32">
        <v>503152307.03386205</v>
      </c>
      <c r="M472" s="32">
        <v>537253424</v>
      </c>
      <c r="N472" s="33">
        <v>4.9000000000000004</v>
      </c>
    </row>
    <row r="473" spans="2:14" x14ac:dyDescent="0.25">
      <c r="B473" s="29" t="s">
        <v>119</v>
      </c>
      <c r="C473" s="6" t="s">
        <v>134</v>
      </c>
      <c r="D473" s="30"/>
      <c r="E473" s="6" t="s">
        <v>129</v>
      </c>
      <c r="F473" s="6" t="s">
        <v>130</v>
      </c>
      <c r="G473" s="31">
        <v>44979.625752314816</v>
      </c>
      <c r="H473" s="31">
        <v>45527</v>
      </c>
      <c r="I473" s="10" t="s">
        <v>132</v>
      </c>
      <c r="J473" s="32">
        <v>537253424</v>
      </c>
      <c r="K473" s="32">
        <v>500474848</v>
      </c>
      <c r="L473" s="32">
        <v>503152307.03386205</v>
      </c>
      <c r="M473" s="32">
        <v>537253424</v>
      </c>
      <c r="N473" s="33">
        <v>4.9000000000000004</v>
      </c>
    </row>
    <row r="474" spans="2:14" x14ac:dyDescent="0.25">
      <c r="B474" s="29" t="s">
        <v>119</v>
      </c>
      <c r="C474" s="6" t="s">
        <v>134</v>
      </c>
      <c r="D474" s="30"/>
      <c r="E474" s="6" t="s">
        <v>129</v>
      </c>
      <c r="F474" s="6" t="s">
        <v>130</v>
      </c>
      <c r="G474" s="31">
        <v>44979.625763888893</v>
      </c>
      <c r="H474" s="31">
        <v>45527</v>
      </c>
      <c r="I474" s="10" t="s">
        <v>132</v>
      </c>
      <c r="J474" s="32">
        <v>537253424</v>
      </c>
      <c r="K474" s="32">
        <v>500474848</v>
      </c>
      <c r="L474" s="32">
        <v>503152307.03386205</v>
      </c>
      <c r="M474" s="32">
        <v>537253424</v>
      </c>
      <c r="N474" s="33">
        <v>4.9000000000000004</v>
      </c>
    </row>
    <row r="475" spans="2:14" x14ac:dyDescent="0.25">
      <c r="B475" s="29" t="s">
        <v>119</v>
      </c>
      <c r="C475" s="6" t="s">
        <v>134</v>
      </c>
      <c r="D475" s="30"/>
      <c r="E475" s="6" t="s">
        <v>129</v>
      </c>
      <c r="F475" s="6" t="s">
        <v>130</v>
      </c>
      <c r="G475" s="31">
        <v>44979.625775462962</v>
      </c>
      <c r="H475" s="31">
        <v>45527</v>
      </c>
      <c r="I475" s="10" t="s">
        <v>132</v>
      </c>
      <c r="J475" s="32">
        <v>537253424</v>
      </c>
      <c r="K475" s="32">
        <v>500474848</v>
      </c>
      <c r="L475" s="32">
        <v>503152307.03386205</v>
      </c>
      <c r="M475" s="32">
        <v>537253424</v>
      </c>
      <c r="N475" s="33">
        <v>4.9000000000000004</v>
      </c>
    </row>
    <row r="476" spans="2:14" x14ac:dyDescent="0.25">
      <c r="B476" s="29" t="s">
        <v>119</v>
      </c>
      <c r="C476" s="6" t="s">
        <v>134</v>
      </c>
      <c r="D476" s="30"/>
      <c r="E476" s="6" t="s">
        <v>129</v>
      </c>
      <c r="F476" s="6" t="s">
        <v>130</v>
      </c>
      <c r="G476" s="31">
        <v>44979.625775462962</v>
      </c>
      <c r="H476" s="31">
        <v>45527</v>
      </c>
      <c r="I476" s="10" t="s">
        <v>132</v>
      </c>
      <c r="J476" s="32">
        <v>537253424</v>
      </c>
      <c r="K476" s="32">
        <v>500474848</v>
      </c>
      <c r="L476" s="32">
        <v>503152307.03386205</v>
      </c>
      <c r="M476" s="32">
        <v>537253424</v>
      </c>
      <c r="N476" s="33">
        <v>4.9000000000000004</v>
      </c>
    </row>
    <row r="477" spans="2:14" x14ac:dyDescent="0.25">
      <c r="B477" s="29" t="s">
        <v>119</v>
      </c>
      <c r="C477" s="6" t="s">
        <v>134</v>
      </c>
      <c r="D477" s="30"/>
      <c r="E477" s="6" t="s">
        <v>129</v>
      </c>
      <c r="F477" s="6" t="s">
        <v>130</v>
      </c>
      <c r="G477" s="31">
        <v>44979.625787037039</v>
      </c>
      <c r="H477" s="31">
        <v>45527</v>
      </c>
      <c r="I477" s="10" t="s">
        <v>132</v>
      </c>
      <c r="J477" s="32">
        <v>537253424</v>
      </c>
      <c r="K477" s="32">
        <v>500474848</v>
      </c>
      <c r="L477" s="32">
        <v>503152307.03386205</v>
      </c>
      <c r="M477" s="32">
        <v>537253424</v>
      </c>
      <c r="N477" s="33">
        <v>4.9000000000000004</v>
      </c>
    </row>
    <row r="478" spans="2:14" x14ac:dyDescent="0.25">
      <c r="B478" s="29" t="s">
        <v>119</v>
      </c>
      <c r="C478" s="6" t="s">
        <v>134</v>
      </c>
      <c r="D478" s="30"/>
      <c r="E478" s="6" t="s">
        <v>129</v>
      </c>
      <c r="F478" s="6" t="s">
        <v>130</v>
      </c>
      <c r="G478" s="31">
        <v>44979.625798611116</v>
      </c>
      <c r="H478" s="31">
        <v>45527</v>
      </c>
      <c r="I478" s="10" t="s">
        <v>132</v>
      </c>
      <c r="J478" s="32">
        <v>537253424</v>
      </c>
      <c r="K478" s="32">
        <v>500474848</v>
      </c>
      <c r="L478" s="32">
        <v>503152307.03386205</v>
      </c>
      <c r="M478" s="32">
        <v>537253424</v>
      </c>
      <c r="N478" s="33">
        <v>4.9000000000000004</v>
      </c>
    </row>
    <row r="479" spans="2:14" x14ac:dyDescent="0.25">
      <c r="B479" s="29" t="s">
        <v>119</v>
      </c>
      <c r="C479" s="6" t="s">
        <v>134</v>
      </c>
      <c r="D479" s="30"/>
      <c r="E479" s="6" t="s">
        <v>129</v>
      </c>
      <c r="F479" s="6" t="s">
        <v>130</v>
      </c>
      <c r="G479" s="31">
        <v>44979.625810185185</v>
      </c>
      <c r="H479" s="31">
        <v>45527</v>
      </c>
      <c r="I479" s="10" t="s">
        <v>132</v>
      </c>
      <c r="J479" s="32">
        <v>537253424</v>
      </c>
      <c r="K479" s="32">
        <v>500474848</v>
      </c>
      <c r="L479" s="32">
        <v>503152307.03386205</v>
      </c>
      <c r="M479" s="32">
        <v>537253424</v>
      </c>
      <c r="N479" s="33">
        <v>4.9000000000000004</v>
      </c>
    </row>
    <row r="480" spans="2:14" x14ac:dyDescent="0.25">
      <c r="B480" s="29" t="s">
        <v>119</v>
      </c>
      <c r="C480" s="6" t="s">
        <v>134</v>
      </c>
      <c r="D480" s="30"/>
      <c r="E480" s="6" t="s">
        <v>129</v>
      </c>
      <c r="F480" s="6" t="s">
        <v>130</v>
      </c>
      <c r="G480" s="31">
        <v>45121.4062962963</v>
      </c>
      <c r="H480" s="31">
        <v>45670</v>
      </c>
      <c r="I480" s="10" t="s">
        <v>132</v>
      </c>
      <c r="J480" s="32">
        <v>1697773968</v>
      </c>
      <c r="K480" s="32">
        <v>1500355755</v>
      </c>
      <c r="L480" s="32">
        <v>1528372041.0714178</v>
      </c>
      <c r="M480" s="32">
        <v>1697773968</v>
      </c>
      <c r="N480" s="33">
        <v>8.75</v>
      </c>
    </row>
    <row r="481" spans="2:14" x14ac:dyDescent="0.25">
      <c r="B481" s="29" t="s">
        <v>119</v>
      </c>
      <c r="C481" s="6" t="s">
        <v>134</v>
      </c>
      <c r="D481" s="30"/>
      <c r="E481" s="6" t="s">
        <v>129</v>
      </c>
      <c r="F481" s="6" t="s">
        <v>130</v>
      </c>
      <c r="G481" s="31">
        <v>45121.408715277779</v>
      </c>
      <c r="H481" s="31">
        <v>45670</v>
      </c>
      <c r="I481" s="10" t="s">
        <v>132</v>
      </c>
      <c r="J481" s="32">
        <v>1697773968</v>
      </c>
      <c r="K481" s="32">
        <v>1500355755</v>
      </c>
      <c r="L481" s="32">
        <v>1528372041.0714178</v>
      </c>
      <c r="M481" s="32">
        <v>1697773968</v>
      </c>
      <c r="N481" s="33">
        <v>8.75</v>
      </c>
    </row>
    <row r="482" spans="2:14" x14ac:dyDescent="0.25">
      <c r="B482" s="29" t="s">
        <v>119</v>
      </c>
      <c r="C482" s="6" t="s">
        <v>134</v>
      </c>
      <c r="D482" s="30"/>
      <c r="E482" s="6" t="s">
        <v>129</v>
      </c>
      <c r="F482" s="6" t="s">
        <v>130</v>
      </c>
      <c r="G482" s="31">
        <v>45121.408726851849</v>
      </c>
      <c r="H482" s="31">
        <v>45670</v>
      </c>
      <c r="I482" s="10" t="s">
        <v>132</v>
      </c>
      <c r="J482" s="32">
        <v>1697773968</v>
      </c>
      <c r="K482" s="32">
        <v>1500355755</v>
      </c>
      <c r="L482" s="32">
        <v>1528372041.0714178</v>
      </c>
      <c r="M482" s="32">
        <v>1697773968</v>
      </c>
      <c r="N482" s="33">
        <v>8.75</v>
      </c>
    </row>
    <row r="483" spans="2:14" x14ac:dyDescent="0.25">
      <c r="B483" s="29" t="s">
        <v>119</v>
      </c>
      <c r="C483" s="6" t="s">
        <v>134</v>
      </c>
      <c r="D483" s="30"/>
      <c r="E483" s="6" t="s">
        <v>129</v>
      </c>
      <c r="F483" s="6" t="s">
        <v>130</v>
      </c>
      <c r="G483" s="31">
        <v>45121.408738425926</v>
      </c>
      <c r="H483" s="31">
        <v>45670</v>
      </c>
      <c r="I483" s="10" t="s">
        <v>132</v>
      </c>
      <c r="J483" s="32">
        <v>1697773968</v>
      </c>
      <c r="K483" s="32">
        <v>1500355755</v>
      </c>
      <c r="L483" s="32">
        <v>1528372041.0714178</v>
      </c>
      <c r="M483" s="32">
        <v>1697773968</v>
      </c>
      <c r="N483" s="33">
        <v>8.75</v>
      </c>
    </row>
    <row r="484" spans="2:14" x14ac:dyDescent="0.25">
      <c r="B484" s="29" t="s">
        <v>119</v>
      </c>
      <c r="C484" s="6" t="s">
        <v>134</v>
      </c>
      <c r="D484" s="30"/>
      <c r="E484" s="6" t="s">
        <v>129</v>
      </c>
      <c r="F484" s="6" t="s">
        <v>130</v>
      </c>
      <c r="G484" s="31">
        <v>45121.408750000002</v>
      </c>
      <c r="H484" s="31">
        <v>45670</v>
      </c>
      <c r="I484" s="10" t="s">
        <v>132</v>
      </c>
      <c r="J484" s="32">
        <v>1697773968</v>
      </c>
      <c r="K484" s="32">
        <v>1500355755</v>
      </c>
      <c r="L484" s="32">
        <v>1528372041.0714178</v>
      </c>
      <c r="M484" s="32">
        <v>1697773968</v>
      </c>
      <c r="N484" s="33">
        <v>8.75</v>
      </c>
    </row>
    <row r="485" spans="2:14" x14ac:dyDescent="0.25">
      <c r="B485" s="29" t="s">
        <v>119</v>
      </c>
      <c r="C485" s="6" t="s">
        <v>134</v>
      </c>
      <c r="D485" s="30"/>
      <c r="E485" s="6" t="s">
        <v>129</v>
      </c>
      <c r="F485" s="6" t="s">
        <v>130</v>
      </c>
      <c r="G485" s="31">
        <v>45121.408761574072</v>
      </c>
      <c r="H485" s="31">
        <v>45670</v>
      </c>
      <c r="I485" s="10" t="s">
        <v>132</v>
      </c>
      <c r="J485" s="32">
        <v>1697773968</v>
      </c>
      <c r="K485" s="32">
        <v>1500355755</v>
      </c>
      <c r="L485" s="32">
        <v>1528372041.0714178</v>
      </c>
      <c r="M485" s="32">
        <v>1697773968</v>
      </c>
      <c r="N485" s="33">
        <v>8.75</v>
      </c>
    </row>
    <row r="486" spans="2:14" x14ac:dyDescent="0.25">
      <c r="B486" s="29" t="s">
        <v>119</v>
      </c>
      <c r="C486" s="6" t="s">
        <v>134</v>
      </c>
      <c r="D486" s="30"/>
      <c r="E486" s="6" t="s">
        <v>129</v>
      </c>
      <c r="F486" s="6" t="s">
        <v>130</v>
      </c>
      <c r="G486" s="31">
        <v>45121.408773148149</v>
      </c>
      <c r="H486" s="31">
        <v>45670</v>
      </c>
      <c r="I486" s="10" t="s">
        <v>132</v>
      </c>
      <c r="J486" s="32">
        <v>1697773968</v>
      </c>
      <c r="K486" s="32">
        <v>1500355755</v>
      </c>
      <c r="L486" s="32">
        <v>1528372041.0714178</v>
      </c>
      <c r="M486" s="32">
        <v>1697773968</v>
      </c>
      <c r="N486" s="33">
        <v>8.75</v>
      </c>
    </row>
    <row r="487" spans="2:14" x14ac:dyDescent="0.25">
      <c r="B487" s="29" t="s">
        <v>119</v>
      </c>
      <c r="C487" s="6" t="s">
        <v>134</v>
      </c>
      <c r="D487" s="30"/>
      <c r="E487" s="6" t="s">
        <v>129</v>
      </c>
      <c r="F487" s="6" t="s">
        <v>130</v>
      </c>
      <c r="G487" s="31">
        <v>45121.408796296295</v>
      </c>
      <c r="H487" s="31">
        <v>45670</v>
      </c>
      <c r="I487" s="10" t="s">
        <v>132</v>
      </c>
      <c r="J487" s="32">
        <v>1697773968</v>
      </c>
      <c r="K487" s="32">
        <v>1500355755</v>
      </c>
      <c r="L487" s="32">
        <v>1528372041.0714178</v>
      </c>
      <c r="M487" s="32">
        <v>1697773968</v>
      </c>
      <c r="N487" s="33">
        <v>8.75</v>
      </c>
    </row>
    <row r="488" spans="2:14" x14ac:dyDescent="0.25">
      <c r="B488" s="29" t="s">
        <v>119</v>
      </c>
      <c r="C488" s="6" t="s">
        <v>134</v>
      </c>
      <c r="D488" s="30"/>
      <c r="E488" s="6" t="s">
        <v>129</v>
      </c>
      <c r="F488" s="6" t="s">
        <v>130</v>
      </c>
      <c r="G488" s="31">
        <v>45121.408807870372</v>
      </c>
      <c r="H488" s="31">
        <v>45670</v>
      </c>
      <c r="I488" s="10" t="s">
        <v>132</v>
      </c>
      <c r="J488" s="32">
        <v>1697773968</v>
      </c>
      <c r="K488" s="32">
        <v>1500355755</v>
      </c>
      <c r="L488" s="32">
        <v>1528372041.0714178</v>
      </c>
      <c r="M488" s="32">
        <v>1697773968</v>
      </c>
      <c r="N488" s="33">
        <v>8.75</v>
      </c>
    </row>
    <row r="489" spans="2:14" x14ac:dyDescent="0.25">
      <c r="B489" s="29" t="s">
        <v>119</v>
      </c>
      <c r="C489" s="6" t="s">
        <v>134</v>
      </c>
      <c r="D489" s="30"/>
      <c r="E489" s="6" t="s">
        <v>129</v>
      </c>
      <c r="F489" s="6" t="s">
        <v>130</v>
      </c>
      <c r="G489" s="31">
        <v>45121.408819444441</v>
      </c>
      <c r="H489" s="31">
        <v>45670</v>
      </c>
      <c r="I489" s="10" t="s">
        <v>132</v>
      </c>
      <c r="J489" s="32">
        <v>1697773968</v>
      </c>
      <c r="K489" s="32">
        <v>1500355755</v>
      </c>
      <c r="L489" s="32">
        <v>1528372041.0714178</v>
      </c>
      <c r="M489" s="32">
        <v>1697773968</v>
      </c>
      <c r="N489" s="33">
        <v>8.75</v>
      </c>
    </row>
    <row r="490" spans="2:14" x14ac:dyDescent="0.25">
      <c r="B490" s="29" t="s">
        <v>119</v>
      </c>
      <c r="C490" s="6" t="s">
        <v>134</v>
      </c>
      <c r="D490" s="30"/>
      <c r="E490" s="6" t="s">
        <v>129</v>
      </c>
      <c r="F490" s="6" t="s">
        <v>130</v>
      </c>
      <c r="G490" s="31">
        <v>45183.481736111113</v>
      </c>
      <c r="H490" s="31">
        <v>45250</v>
      </c>
      <c r="I490" s="10" t="s">
        <v>132</v>
      </c>
      <c r="J490" s="32">
        <v>32521640</v>
      </c>
      <c r="K490" s="32">
        <v>31949429</v>
      </c>
      <c r="L490" s="32">
        <v>32085718.121216759</v>
      </c>
      <c r="M490" s="32">
        <v>32521640</v>
      </c>
      <c r="N490" s="33">
        <v>9.75</v>
      </c>
    </row>
    <row r="491" spans="2:14" x14ac:dyDescent="0.25">
      <c r="B491" s="29" t="s">
        <v>118</v>
      </c>
      <c r="C491" s="6" t="s">
        <v>143</v>
      </c>
      <c r="D491" s="30"/>
      <c r="E491" s="6" t="s">
        <v>129</v>
      </c>
      <c r="F491" s="6" t="s">
        <v>130</v>
      </c>
      <c r="G491" s="31">
        <v>43452.615937500006</v>
      </c>
      <c r="H491" s="31">
        <v>45278</v>
      </c>
      <c r="I491" s="10" t="s">
        <v>132</v>
      </c>
      <c r="J491" s="32">
        <v>718950001</v>
      </c>
      <c r="K491" s="32">
        <v>600000000</v>
      </c>
      <c r="L491" s="32">
        <v>76319784.797482133</v>
      </c>
      <c r="M491" s="32">
        <v>718950001</v>
      </c>
      <c r="N491" s="33">
        <v>6.1</v>
      </c>
    </row>
    <row r="492" spans="2:14" x14ac:dyDescent="0.25">
      <c r="B492" s="29" t="s">
        <v>118</v>
      </c>
      <c r="C492" s="6" t="s">
        <v>143</v>
      </c>
      <c r="D492" s="30"/>
      <c r="E492" s="6" t="s">
        <v>129</v>
      </c>
      <c r="F492" s="6" t="s">
        <v>130</v>
      </c>
      <c r="G492" s="31">
        <v>43999.568761574075</v>
      </c>
      <c r="H492" s="31">
        <v>45824</v>
      </c>
      <c r="I492" s="10" t="s">
        <v>132</v>
      </c>
      <c r="J492" s="32">
        <v>163846673</v>
      </c>
      <c r="K492" s="32">
        <v>135022562</v>
      </c>
      <c r="L492" s="32">
        <v>78500597.981560707</v>
      </c>
      <c r="M492" s="32">
        <v>163846673</v>
      </c>
      <c r="N492" s="33">
        <v>6.1</v>
      </c>
    </row>
    <row r="493" spans="2:14" x14ac:dyDescent="0.25">
      <c r="B493" s="29" t="s">
        <v>118</v>
      </c>
      <c r="C493" s="6" t="s">
        <v>143</v>
      </c>
      <c r="D493" s="30"/>
      <c r="E493" s="6" t="s">
        <v>129</v>
      </c>
      <c r="F493" s="6" t="s">
        <v>130</v>
      </c>
      <c r="G493" s="31">
        <v>44133.679212962961</v>
      </c>
      <c r="H493" s="31">
        <v>45828</v>
      </c>
      <c r="I493" s="10" t="s">
        <v>132</v>
      </c>
      <c r="J493" s="32">
        <v>404687021</v>
      </c>
      <c r="K493" s="32">
        <v>349999999</v>
      </c>
      <c r="L493" s="32">
        <v>177620151.83910483</v>
      </c>
      <c r="M493" s="32">
        <v>404687021</v>
      </c>
      <c r="N493" s="33">
        <v>5.4</v>
      </c>
    </row>
    <row r="494" spans="2:14" x14ac:dyDescent="0.25">
      <c r="B494" s="29" t="s">
        <v>118</v>
      </c>
      <c r="C494" s="6" t="s">
        <v>143</v>
      </c>
      <c r="D494" s="30"/>
      <c r="E494" s="6" t="s">
        <v>129</v>
      </c>
      <c r="F494" s="6" t="s">
        <v>130</v>
      </c>
      <c r="G494" s="31">
        <v>44726.476851851854</v>
      </c>
      <c r="H494" s="31">
        <v>46555</v>
      </c>
      <c r="I494" s="10" t="s">
        <v>132</v>
      </c>
      <c r="J494" s="32">
        <v>766465832</v>
      </c>
      <c r="K494" s="32">
        <v>600000000</v>
      </c>
      <c r="L494" s="32">
        <v>613271815.82257342</v>
      </c>
      <c r="M494" s="32">
        <v>766465832</v>
      </c>
      <c r="N494" s="33">
        <v>7.9</v>
      </c>
    </row>
    <row r="495" spans="2:14" x14ac:dyDescent="0.25">
      <c r="B495" s="29" t="s">
        <v>118</v>
      </c>
      <c r="C495" s="6" t="s">
        <v>143</v>
      </c>
      <c r="D495" s="30"/>
      <c r="E495" s="6" t="s">
        <v>129</v>
      </c>
      <c r="F495" s="6" t="s">
        <v>130</v>
      </c>
      <c r="G495" s="31">
        <v>45105.511886574073</v>
      </c>
      <c r="H495" s="31">
        <v>46939</v>
      </c>
      <c r="I495" s="10" t="s">
        <v>132</v>
      </c>
      <c r="J495" s="32">
        <v>547199659</v>
      </c>
      <c r="K495" s="32">
        <v>450000000</v>
      </c>
      <c r="L495" s="32">
        <v>458330639.44371116</v>
      </c>
      <c r="M495" s="32">
        <v>547199659</v>
      </c>
      <c r="N495" s="33">
        <v>7.25</v>
      </c>
    </row>
    <row r="496" spans="2:14" x14ac:dyDescent="0.25">
      <c r="B496" s="29" t="s">
        <v>139</v>
      </c>
      <c r="C496" s="6" t="s">
        <v>122</v>
      </c>
      <c r="D496" s="30"/>
      <c r="E496" s="6" t="s">
        <v>129</v>
      </c>
      <c r="F496" s="6" t="s">
        <v>130</v>
      </c>
      <c r="G496" s="31">
        <v>44860.479212962971</v>
      </c>
      <c r="H496" s="31">
        <v>46007</v>
      </c>
      <c r="I496" s="10" t="s">
        <v>132</v>
      </c>
      <c r="J496" s="32">
        <v>12135835618</v>
      </c>
      <c r="K496" s="32">
        <v>10218931506</v>
      </c>
      <c r="L496" s="32">
        <v>10176677216.613001</v>
      </c>
      <c r="M496" s="32">
        <v>12135835618</v>
      </c>
      <c r="N496" s="33">
        <v>6.1</v>
      </c>
    </row>
    <row r="497" spans="2:14" x14ac:dyDescent="0.25">
      <c r="B497" s="29" t="s">
        <v>139</v>
      </c>
      <c r="C497" s="6" t="s">
        <v>122</v>
      </c>
      <c r="D497" s="30"/>
      <c r="E497" s="6" t="s">
        <v>129</v>
      </c>
      <c r="F497" s="6" t="s">
        <v>130</v>
      </c>
      <c r="G497" s="31">
        <v>44986.629976851851</v>
      </c>
      <c r="H497" s="31">
        <v>46007</v>
      </c>
      <c r="I497" s="10" t="s">
        <v>132</v>
      </c>
      <c r="J497" s="32">
        <v>2957917809</v>
      </c>
      <c r="K497" s="32">
        <v>2531335615</v>
      </c>
      <c r="L497" s="32">
        <v>2544226887.1530309</v>
      </c>
      <c r="M497" s="32">
        <v>2957917809</v>
      </c>
      <c r="N497" s="33">
        <v>6.1</v>
      </c>
    </row>
    <row r="498" spans="2:14" x14ac:dyDescent="0.25">
      <c r="B498" s="29" t="s">
        <v>139</v>
      </c>
      <c r="C498" s="6" t="s">
        <v>122</v>
      </c>
      <c r="D498" s="30"/>
      <c r="E498" s="6" t="s">
        <v>129</v>
      </c>
      <c r="F498" s="6" t="s">
        <v>130</v>
      </c>
      <c r="G498" s="31">
        <v>44994.426979166667</v>
      </c>
      <c r="H498" s="31">
        <v>46007</v>
      </c>
      <c r="I498" s="10" t="s">
        <v>132</v>
      </c>
      <c r="J498" s="32">
        <v>5915835617</v>
      </c>
      <c r="K498" s="32">
        <v>5069356164</v>
      </c>
      <c r="L498" s="32">
        <v>5088468215.9188299</v>
      </c>
      <c r="M498" s="32">
        <v>5915835617</v>
      </c>
      <c r="N498" s="33">
        <v>6.1</v>
      </c>
    </row>
    <row r="499" spans="2:14" x14ac:dyDescent="0.25">
      <c r="B499" s="29" t="s">
        <v>139</v>
      </c>
      <c r="C499" s="6" t="s">
        <v>122</v>
      </c>
      <c r="D499" s="30"/>
      <c r="E499" s="6" t="s">
        <v>129</v>
      </c>
      <c r="F499" s="6" t="s">
        <v>130</v>
      </c>
      <c r="G499" s="31">
        <v>44998.515115740738</v>
      </c>
      <c r="H499" s="31">
        <v>46007</v>
      </c>
      <c r="I499" s="10" t="s">
        <v>132</v>
      </c>
      <c r="J499" s="32">
        <v>5915835617</v>
      </c>
      <c r="K499" s="32">
        <v>5072698630</v>
      </c>
      <c r="L499" s="32">
        <v>5088472836.6876001</v>
      </c>
      <c r="M499" s="32">
        <v>5915835617</v>
      </c>
      <c r="N499" s="33">
        <v>6.1</v>
      </c>
    </row>
    <row r="500" spans="2:14" x14ac:dyDescent="0.25">
      <c r="B500" s="29" t="s">
        <v>139</v>
      </c>
      <c r="C500" s="6" t="s">
        <v>122</v>
      </c>
      <c r="D500" s="30"/>
      <c r="E500" s="6" t="s">
        <v>129</v>
      </c>
      <c r="F500" s="6" t="s">
        <v>130</v>
      </c>
      <c r="G500" s="31">
        <v>45008.633263888893</v>
      </c>
      <c r="H500" s="31">
        <v>46007</v>
      </c>
      <c r="I500" s="10" t="s">
        <v>132</v>
      </c>
      <c r="J500" s="32">
        <v>8282169862</v>
      </c>
      <c r="K500" s="32">
        <v>7113476712</v>
      </c>
      <c r="L500" s="32">
        <v>7123867296.6681995</v>
      </c>
      <c r="M500" s="32">
        <v>8282169862</v>
      </c>
      <c r="N500" s="33">
        <v>6.1</v>
      </c>
    </row>
    <row r="501" spans="2:14" x14ac:dyDescent="0.25">
      <c r="B501" s="29" t="s">
        <v>139</v>
      </c>
      <c r="C501" s="6" t="s">
        <v>122</v>
      </c>
      <c r="D501" s="30"/>
      <c r="E501" s="6" t="s">
        <v>129</v>
      </c>
      <c r="F501" s="6" t="s">
        <v>130</v>
      </c>
      <c r="G501" s="31">
        <v>45014.423530092587</v>
      </c>
      <c r="H501" s="31">
        <v>46937</v>
      </c>
      <c r="I501" s="10" t="s">
        <v>132</v>
      </c>
      <c r="J501" s="32">
        <v>6716609591</v>
      </c>
      <c r="K501" s="32">
        <v>5102329201</v>
      </c>
      <c r="L501" s="32">
        <v>5102175643.7951202</v>
      </c>
      <c r="M501" s="32">
        <v>6716609591</v>
      </c>
      <c r="N501" s="33">
        <v>6.1</v>
      </c>
    </row>
    <row r="502" spans="2:14" x14ac:dyDescent="0.25">
      <c r="B502" s="29" t="s">
        <v>119</v>
      </c>
      <c r="C502" s="6" t="s">
        <v>144</v>
      </c>
      <c r="D502" s="30"/>
      <c r="E502" s="6" t="s">
        <v>129</v>
      </c>
      <c r="F502" s="6" t="s">
        <v>130</v>
      </c>
      <c r="G502" s="31">
        <v>44202.706331018511</v>
      </c>
      <c r="H502" s="31">
        <v>45299</v>
      </c>
      <c r="I502" s="10" t="s">
        <v>132</v>
      </c>
      <c r="J502" s="32">
        <v>2411750685</v>
      </c>
      <c r="K502" s="32">
        <v>2000000000</v>
      </c>
      <c r="L502" s="32">
        <v>2031970918.5473492</v>
      </c>
      <c r="M502" s="32">
        <v>2411750685</v>
      </c>
      <c r="N502" s="33">
        <v>6.85</v>
      </c>
    </row>
    <row r="503" spans="2:14" x14ac:dyDescent="0.25">
      <c r="B503" s="29" t="s">
        <v>119</v>
      </c>
      <c r="C503" s="6" t="s">
        <v>144</v>
      </c>
      <c r="D503" s="30"/>
      <c r="E503" s="6" t="s">
        <v>129</v>
      </c>
      <c r="F503" s="6" t="s">
        <v>130</v>
      </c>
      <c r="G503" s="31">
        <v>44202.706712962958</v>
      </c>
      <c r="H503" s="31">
        <v>45299</v>
      </c>
      <c r="I503" s="10" t="s">
        <v>132</v>
      </c>
      <c r="J503" s="32">
        <v>2411750685</v>
      </c>
      <c r="K503" s="32">
        <v>2000000000</v>
      </c>
      <c r="L503" s="32">
        <v>2031970918.5473492</v>
      </c>
      <c r="M503" s="32">
        <v>2411750685</v>
      </c>
      <c r="N503" s="33">
        <v>6.85</v>
      </c>
    </row>
    <row r="504" spans="2:14" x14ac:dyDescent="0.25">
      <c r="B504" s="29" t="s">
        <v>119</v>
      </c>
      <c r="C504" s="6" t="s">
        <v>144</v>
      </c>
      <c r="D504" s="30"/>
      <c r="E504" s="6" t="s">
        <v>129</v>
      </c>
      <c r="F504" s="6" t="s">
        <v>130</v>
      </c>
      <c r="G504" s="31">
        <v>45113.632847222223</v>
      </c>
      <c r="H504" s="31">
        <v>45303</v>
      </c>
      <c r="I504" s="10" t="s">
        <v>132</v>
      </c>
      <c r="J504" s="32">
        <v>1068687671</v>
      </c>
      <c r="K504" s="32">
        <v>1033013324</v>
      </c>
      <c r="L504" s="32">
        <v>1015057454.6095873</v>
      </c>
      <c r="M504" s="32">
        <v>1068687671</v>
      </c>
      <c r="N504" s="33">
        <v>6.85</v>
      </c>
    </row>
    <row r="505" spans="2:14" x14ac:dyDescent="0.25">
      <c r="B505" s="29" t="s">
        <v>119</v>
      </c>
      <c r="C505" s="6" t="s">
        <v>144</v>
      </c>
      <c r="D505" s="30"/>
      <c r="E505" s="6" t="s">
        <v>129</v>
      </c>
      <c r="F505" s="6" t="s">
        <v>130</v>
      </c>
      <c r="G505" s="31">
        <v>45113.6328587963</v>
      </c>
      <c r="H505" s="31">
        <v>45303</v>
      </c>
      <c r="I505" s="10" t="s">
        <v>132</v>
      </c>
      <c r="J505" s="32">
        <v>1068687671</v>
      </c>
      <c r="K505" s="32">
        <v>1033013324</v>
      </c>
      <c r="L505" s="32">
        <v>1015057454.6095873</v>
      </c>
      <c r="M505" s="32">
        <v>1068687671</v>
      </c>
      <c r="N505" s="33">
        <v>6.85</v>
      </c>
    </row>
    <row r="506" spans="2:14" x14ac:dyDescent="0.25">
      <c r="B506" s="29" t="s">
        <v>119</v>
      </c>
      <c r="C506" s="6" t="s">
        <v>144</v>
      </c>
      <c r="D506" s="30"/>
      <c r="E506" s="6" t="s">
        <v>129</v>
      </c>
      <c r="F506" s="6" t="s">
        <v>130</v>
      </c>
      <c r="G506" s="31">
        <v>45121.420428240737</v>
      </c>
      <c r="H506" s="31">
        <v>45349</v>
      </c>
      <c r="I506" s="10" t="s">
        <v>132</v>
      </c>
      <c r="J506" s="32">
        <v>2137000000</v>
      </c>
      <c r="K506" s="32">
        <v>2051217618</v>
      </c>
      <c r="L506" s="32">
        <v>2012225227.7003841</v>
      </c>
      <c r="M506" s="32">
        <v>2137000000</v>
      </c>
      <c r="N506" s="33">
        <v>6.85</v>
      </c>
    </row>
    <row r="507" spans="2:14" x14ac:dyDescent="0.25">
      <c r="B507" s="29" t="s">
        <v>119</v>
      </c>
      <c r="C507" s="6" t="s">
        <v>144</v>
      </c>
      <c r="D507" s="30"/>
      <c r="E507" s="6" t="s">
        <v>129</v>
      </c>
      <c r="F507" s="6" t="s">
        <v>130</v>
      </c>
      <c r="G507" s="31">
        <v>45121.420451388884</v>
      </c>
      <c r="H507" s="31">
        <v>45349</v>
      </c>
      <c r="I507" s="10" t="s">
        <v>132</v>
      </c>
      <c r="J507" s="32">
        <v>2137000000</v>
      </c>
      <c r="K507" s="32">
        <v>2051217618</v>
      </c>
      <c r="L507" s="32">
        <v>2012225227.7003841</v>
      </c>
      <c r="M507" s="32">
        <v>2137000000</v>
      </c>
      <c r="N507" s="33">
        <v>6.85</v>
      </c>
    </row>
    <row r="508" spans="2:14" x14ac:dyDescent="0.25">
      <c r="B508" s="29" t="s">
        <v>119</v>
      </c>
      <c r="C508" s="6" t="s">
        <v>144</v>
      </c>
      <c r="D508" s="30"/>
      <c r="E508" s="6" t="s">
        <v>129</v>
      </c>
      <c r="F508" s="6" t="s">
        <v>130</v>
      </c>
      <c r="G508" s="31">
        <v>45121.42046296296</v>
      </c>
      <c r="H508" s="31">
        <v>45349</v>
      </c>
      <c r="I508" s="10" t="s">
        <v>132</v>
      </c>
      <c r="J508" s="32">
        <v>2137000000</v>
      </c>
      <c r="K508" s="32">
        <v>2051217618</v>
      </c>
      <c r="L508" s="32">
        <v>2012225227.7003841</v>
      </c>
      <c r="M508" s="32">
        <v>2137000000</v>
      </c>
      <c r="N508" s="33">
        <v>6.85</v>
      </c>
    </row>
    <row r="509" spans="2:14" x14ac:dyDescent="0.25">
      <c r="B509" s="29" t="s">
        <v>119</v>
      </c>
      <c r="C509" s="6" t="s">
        <v>144</v>
      </c>
      <c r="D509" s="30"/>
      <c r="E509" s="6" t="s">
        <v>129</v>
      </c>
      <c r="F509" s="6" t="s">
        <v>130</v>
      </c>
      <c r="G509" s="31">
        <v>45121.42047453703</v>
      </c>
      <c r="H509" s="31">
        <v>45349</v>
      </c>
      <c r="I509" s="10" t="s">
        <v>132</v>
      </c>
      <c r="J509" s="32">
        <v>2137000000</v>
      </c>
      <c r="K509" s="32">
        <v>2051217618</v>
      </c>
      <c r="L509" s="32">
        <v>2012225227.7003841</v>
      </c>
      <c r="M509" s="32">
        <v>2137000000</v>
      </c>
      <c r="N509" s="33">
        <v>6.85</v>
      </c>
    </row>
    <row r="510" spans="2:14" x14ac:dyDescent="0.25">
      <c r="B510" s="29" t="s">
        <v>119</v>
      </c>
      <c r="C510" s="6" t="s">
        <v>144</v>
      </c>
      <c r="D510" s="30"/>
      <c r="E510" s="6" t="s">
        <v>129</v>
      </c>
      <c r="F510" s="6" t="s">
        <v>130</v>
      </c>
      <c r="G510" s="31">
        <v>45121.420497685176</v>
      </c>
      <c r="H510" s="31">
        <v>45349</v>
      </c>
      <c r="I510" s="10" t="s">
        <v>132</v>
      </c>
      <c r="J510" s="32">
        <v>2137000000</v>
      </c>
      <c r="K510" s="32">
        <v>2051217618</v>
      </c>
      <c r="L510" s="32">
        <v>2012225227.7003841</v>
      </c>
      <c r="M510" s="32">
        <v>2137000000</v>
      </c>
      <c r="N510" s="33">
        <v>6.85</v>
      </c>
    </row>
    <row r="511" spans="2:14" x14ac:dyDescent="0.25">
      <c r="B511" s="29" t="s">
        <v>119</v>
      </c>
      <c r="C511" s="6" t="s">
        <v>144</v>
      </c>
      <c r="D511" s="30"/>
      <c r="E511" s="6" t="s">
        <v>129</v>
      </c>
      <c r="F511" s="6" t="s">
        <v>130</v>
      </c>
      <c r="G511" s="31">
        <v>45121.420509259253</v>
      </c>
      <c r="H511" s="31">
        <v>45349</v>
      </c>
      <c r="I511" s="10" t="s">
        <v>132</v>
      </c>
      <c r="J511" s="32">
        <v>2137000000</v>
      </c>
      <c r="K511" s="32">
        <v>2051217618</v>
      </c>
      <c r="L511" s="32">
        <v>2012225227.7003841</v>
      </c>
      <c r="M511" s="32">
        <v>2137000000</v>
      </c>
      <c r="N511" s="33">
        <v>6.85</v>
      </c>
    </row>
    <row r="512" spans="2:14" x14ac:dyDescent="0.25">
      <c r="B512" s="29" t="s">
        <v>119</v>
      </c>
      <c r="C512" s="6" t="s">
        <v>144</v>
      </c>
      <c r="D512" s="30"/>
      <c r="E512" s="6" t="s">
        <v>129</v>
      </c>
      <c r="F512" s="6" t="s">
        <v>130</v>
      </c>
      <c r="G512" s="31">
        <v>45124.66609953704</v>
      </c>
      <c r="H512" s="31">
        <v>45303</v>
      </c>
      <c r="I512" s="10" t="s">
        <v>132</v>
      </c>
      <c r="J512" s="32">
        <v>1034719178</v>
      </c>
      <c r="K512" s="32">
        <v>1001106158</v>
      </c>
      <c r="L512" s="32">
        <v>1015057454.383214</v>
      </c>
      <c r="M512" s="32">
        <v>1034719178</v>
      </c>
      <c r="N512" s="33">
        <v>6.85</v>
      </c>
    </row>
    <row r="513" spans="2:14" x14ac:dyDescent="0.25">
      <c r="B513" s="29" t="s">
        <v>119</v>
      </c>
      <c r="C513" s="6" t="s">
        <v>144</v>
      </c>
      <c r="D513" s="30"/>
      <c r="E513" s="6" t="s">
        <v>129</v>
      </c>
      <c r="F513" s="6" t="s">
        <v>130</v>
      </c>
      <c r="G513" s="31">
        <v>45135.623888888891</v>
      </c>
      <c r="H513" s="31">
        <v>45313</v>
      </c>
      <c r="I513" s="10" t="s">
        <v>132</v>
      </c>
      <c r="J513" s="32">
        <v>2070189041</v>
      </c>
      <c r="K513" s="32">
        <v>2003332921</v>
      </c>
      <c r="L513" s="32">
        <v>2027132239.5393264</v>
      </c>
      <c r="M513" s="32">
        <v>2070189041</v>
      </c>
      <c r="N513" s="33">
        <v>6.85</v>
      </c>
    </row>
    <row r="514" spans="2:14" x14ac:dyDescent="0.25">
      <c r="B514" s="29" t="s">
        <v>119</v>
      </c>
      <c r="C514" s="6" t="s">
        <v>144</v>
      </c>
      <c r="D514" s="30"/>
      <c r="E514" s="6" t="s">
        <v>129</v>
      </c>
      <c r="F514" s="6" t="s">
        <v>130</v>
      </c>
      <c r="G514" s="31">
        <v>45135.62568287037</v>
      </c>
      <c r="H514" s="31">
        <v>45313</v>
      </c>
      <c r="I514" s="10" t="s">
        <v>132</v>
      </c>
      <c r="J514" s="32">
        <v>2070189041</v>
      </c>
      <c r="K514" s="32">
        <v>2003332921</v>
      </c>
      <c r="L514" s="32">
        <v>2027132239.5393264</v>
      </c>
      <c r="M514" s="32">
        <v>2070189041</v>
      </c>
      <c r="N514" s="33">
        <v>6.85</v>
      </c>
    </row>
    <row r="515" spans="2:14" x14ac:dyDescent="0.25">
      <c r="B515" s="29" t="s">
        <v>119</v>
      </c>
      <c r="C515" s="6" t="s">
        <v>144</v>
      </c>
      <c r="D515" s="30"/>
      <c r="E515" s="6" t="s">
        <v>129</v>
      </c>
      <c r="F515" s="6" t="s">
        <v>130</v>
      </c>
      <c r="G515" s="31">
        <v>45135.627453703702</v>
      </c>
      <c r="H515" s="31">
        <v>45349</v>
      </c>
      <c r="I515" s="10" t="s">
        <v>132</v>
      </c>
      <c r="J515" s="32">
        <v>2137000000</v>
      </c>
      <c r="K515" s="32">
        <v>2056523594</v>
      </c>
      <c r="L515" s="32">
        <v>2012225227.5868776</v>
      </c>
      <c r="M515" s="32">
        <v>2137000000</v>
      </c>
      <c r="N515" s="33">
        <v>6.85</v>
      </c>
    </row>
    <row r="516" spans="2:14" x14ac:dyDescent="0.25">
      <c r="B516" s="29" t="s">
        <v>119</v>
      </c>
      <c r="C516" s="6" t="s">
        <v>144</v>
      </c>
      <c r="D516" s="30"/>
      <c r="E516" s="6" t="s">
        <v>129</v>
      </c>
      <c r="F516" s="6" t="s">
        <v>130</v>
      </c>
      <c r="G516" s="31">
        <v>45141.674756944441</v>
      </c>
      <c r="H516" s="31">
        <v>45349</v>
      </c>
      <c r="I516" s="10" t="s">
        <v>132</v>
      </c>
      <c r="J516" s="32">
        <v>2137000000</v>
      </c>
      <c r="K516" s="32">
        <v>2058801785</v>
      </c>
      <c r="L516" s="32">
        <v>2012225228.0856142</v>
      </c>
      <c r="M516" s="32">
        <v>2137000000</v>
      </c>
      <c r="N516" s="33">
        <v>6.85</v>
      </c>
    </row>
    <row r="517" spans="2:14" x14ac:dyDescent="0.25">
      <c r="B517" s="29" t="s">
        <v>119</v>
      </c>
      <c r="C517" s="6" t="s">
        <v>144</v>
      </c>
      <c r="D517" s="30"/>
      <c r="E517" s="6" t="s">
        <v>129</v>
      </c>
      <c r="F517" s="6" t="s">
        <v>130</v>
      </c>
      <c r="G517" s="31">
        <v>45173.644525462958</v>
      </c>
      <c r="H517" s="31">
        <v>45349</v>
      </c>
      <c r="I517" s="10" t="s">
        <v>132</v>
      </c>
      <c r="J517" s="32">
        <v>2068687671</v>
      </c>
      <c r="K517" s="32">
        <v>2002594193</v>
      </c>
      <c r="L517" s="32">
        <v>2012225227.7176597</v>
      </c>
      <c r="M517" s="32">
        <v>2068687671</v>
      </c>
      <c r="N517" s="33">
        <v>6.85</v>
      </c>
    </row>
    <row r="518" spans="2:14" x14ac:dyDescent="0.25">
      <c r="B518" s="29" t="s">
        <v>119</v>
      </c>
      <c r="C518" s="6" t="s">
        <v>144</v>
      </c>
      <c r="D518" s="30"/>
      <c r="E518" s="6" t="s">
        <v>129</v>
      </c>
      <c r="F518" s="6" t="s">
        <v>130</v>
      </c>
      <c r="G518" s="31">
        <v>45173.644537037035</v>
      </c>
      <c r="H518" s="31">
        <v>45349</v>
      </c>
      <c r="I518" s="10" t="s">
        <v>132</v>
      </c>
      <c r="J518" s="32">
        <v>2068687671</v>
      </c>
      <c r="K518" s="32">
        <v>2002594193</v>
      </c>
      <c r="L518" s="32">
        <v>2012225227.7176597</v>
      </c>
      <c r="M518" s="32">
        <v>2068687671</v>
      </c>
      <c r="N518" s="33">
        <v>6.85</v>
      </c>
    </row>
    <row r="519" spans="2:14" x14ac:dyDescent="0.25">
      <c r="B519" s="29" t="s">
        <v>119</v>
      </c>
      <c r="C519" s="6" t="s">
        <v>144</v>
      </c>
      <c r="D519" s="30"/>
      <c r="E519" s="6" t="s">
        <v>129</v>
      </c>
      <c r="F519" s="6" t="s">
        <v>130</v>
      </c>
      <c r="G519" s="31">
        <v>45173.644548611112</v>
      </c>
      <c r="H519" s="31">
        <v>45349</v>
      </c>
      <c r="I519" s="10" t="s">
        <v>132</v>
      </c>
      <c r="J519" s="32">
        <v>2068687671</v>
      </c>
      <c r="K519" s="32">
        <v>2002594193</v>
      </c>
      <c r="L519" s="32">
        <v>2012225227.7176597</v>
      </c>
      <c r="M519" s="32">
        <v>2068687671</v>
      </c>
      <c r="N519" s="33">
        <v>6.85</v>
      </c>
    </row>
    <row r="520" spans="2:14" x14ac:dyDescent="0.25">
      <c r="B520" s="29" t="s">
        <v>119</v>
      </c>
      <c r="C520" s="6" t="s">
        <v>144</v>
      </c>
      <c r="D520" s="30"/>
      <c r="E520" s="6" t="s">
        <v>129</v>
      </c>
      <c r="F520" s="6" t="s">
        <v>130</v>
      </c>
      <c r="G520" s="31">
        <v>45189.651921296296</v>
      </c>
      <c r="H520" s="31">
        <v>45303</v>
      </c>
      <c r="I520" s="10" t="s">
        <v>132</v>
      </c>
      <c r="J520" s="32">
        <v>1034719178</v>
      </c>
      <c r="K520" s="32">
        <v>1013186107</v>
      </c>
      <c r="L520" s="32">
        <v>1015057454.6095873</v>
      </c>
      <c r="M520" s="32">
        <v>1034719178</v>
      </c>
      <c r="N520" s="33">
        <v>6.85</v>
      </c>
    </row>
    <row r="521" spans="2:14" x14ac:dyDescent="0.25">
      <c r="B521" s="29" t="s">
        <v>119</v>
      </c>
      <c r="C521" s="6" t="s">
        <v>144</v>
      </c>
      <c r="D521" s="30"/>
      <c r="E521" s="6" t="s">
        <v>129</v>
      </c>
      <c r="F521" s="6" t="s">
        <v>130</v>
      </c>
      <c r="G521" s="31">
        <v>45189.654791666668</v>
      </c>
      <c r="H521" s="31">
        <v>45349</v>
      </c>
      <c r="I521" s="10" t="s">
        <v>132</v>
      </c>
      <c r="J521" s="32">
        <v>2068687671</v>
      </c>
      <c r="K521" s="32">
        <v>2008515514</v>
      </c>
      <c r="L521" s="32">
        <v>2012225227.756175</v>
      </c>
      <c r="M521" s="32">
        <v>2068687671</v>
      </c>
      <c r="N521" s="33">
        <v>6.85</v>
      </c>
    </row>
    <row r="522" spans="2:14" x14ac:dyDescent="0.25">
      <c r="B522" s="29" t="s">
        <v>119</v>
      </c>
      <c r="C522" s="6" t="s">
        <v>144</v>
      </c>
      <c r="D522" s="30"/>
      <c r="E522" s="6" t="s">
        <v>129</v>
      </c>
      <c r="F522" s="6" t="s">
        <v>130</v>
      </c>
      <c r="G522" s="31">
        <v>45189.655659722222</v>
      </c>
      <c r="H522" s="31">
        <v>45349</v>
      </c>
      <c r="I522" s="10" t="s">
        <v>132</v>
      </c>
      <c r="J522" s="32">
        <v>2068687671</v>
      </c>
      <c r="K522" s="32">
        <v>2008515514</v>
      </c>
      <c r="L522" s="32">
        <v>2012225227.756175</v>
      </c>
      <c r="M522" s="32">
        <v>2068687671</v>
      </c>
      <c r="N522" s="33">
        <v>6.85</v>
      </c>
    </row>
    <row r="523" spans="2:14" x14ac:dyDescent="0.25">
      <c r="B523" s="29" t="s">
        <v>119</v>
      </c>
      <c r="C523" s="6" t="s">
        <v>144</v>
      </c>
      <c r="D523" s="30"/>
      <c r="E523" s="6" t="s">
        <v>129</v>
      </c>
      <c r="F523" s="6" t="s">
        <v>130</v>
      </c>
      <c r="G523" s="31">
        <v>45196.664270833338</v>
      </c>
      <c r="H523" s="31">
        <v>45418</v>
      </c>
      <c r="I523" s="10" t="s">
        <v>132</v>
      </c>
      <c r="J523" s="32">
        <v>2136624658</v>
      </c>
      <c r="K523" s="32">
        <v>2053105038</v>
      </c>
      <c r="L523" s="32">
        <v>2054241924.269824</v>
      </c>
      <c r="M523" s="32">
        <v>2136624658</v>
      </c>
      <c r="N523" s="33">
        <v>6.85</v>
      </c>
    </row>
    <row r="524" spans="2:14" x14ac:dyDescent="0.25">
      <c r="B524" s="29" t="s">
        <v>119</v>
      </c>
      <c r="C524" s="6" t="s">
        <v>144</v>
      </c>
      <c r="D524" s="30"/>
      <c r="E524" s="6" t="s">
        <v>129</v>
      </c>
      <c r="F524" s="6" t="s">
        <v>130</v>
      </c>
      <c r="G524" s="31">
        <v>45196.667048611111</v>
      </c>
      <c r="H524" s="31">
        <v>45369</v>
      </c>
      <c r="I524" s="10" t="s">
        <v>132</v>
      </c>
      <c r="J524" s="32">
        <v>1034156164</v>
      </c>
      <c r="K524" s="32">
        <v>1001663674</v>
      </c>
      <c r="L524" s="32">
        <v>1002218335.621711</v>
      </c>
      <c r="M524" s="32">
        <v>1034156164</v>
      </c>
      <c r="N524" s="33">
        <v>6.85</v>
      </c>
    </row>
    <row r="525" spans="2:14" x14ac:dyDescent="0.25">
      <c r="B525" s="29" t="s">
        <v>119</v>
      </c>
      <c r="C525" s="6" t="s">
        <v>144</v>
      </c>
      <c r="D525" s="30"/>
      <c r="E525" s="6" t="s">
        <v>129</v>
      </c>
      <c r="F525" s="6" t="s">
        <v>130</v>
      </c>
      <c r="G525" s="31">
        <v>45196.667187499996</v>
      </c>
      <c r="H525" s="31">
        <v>45369</v>
      </c>
      <c r="I525" s="10" t="s">
        <v>132</v>
      </c>
      <c r="J525" s="32">
        <v>1034156164</v>
      </c>
      <c r="K525" s="32">
        <v>1001663674</v>
      </c>
      <c r="L525" s="32">
        <v>1002218335.621711</v>
      </c>
      <c r="M525" s="32">
        <v>1034156164</v>
      </c>
      <c r="N525" s="33">
        <v>6.85</v>
      </c>
    </row>
    <row r="526" spans="2:14" x14ac:dyDescent="0.25">
      <c r="B526" s="29" t="s">
        <v>119</v>
      </c>
      <c r="C526" s="6" t="s">
        <v>144</v>
      </c>
      <c r="D526" s="30"/>
      <c r="E526" s="6" t="s">
        <v>129</v>
      </c>
      <c r="F526" s="6" t="s">
        <v>130</v>
      </c>
      <c r="G526" s="31">
        <v>45197.548784722218</v>
      </c>
      <c r="H526" s="31">
        <v>45418</v>
      </c>
      <c r="I526" s="10" t="s">
        <v>132</v>
      </c>
      <c r="J526" s="32">
        <v>2136624658</v>
      </c>
      <c r="K526" s="32">
        <v>2053483930</v>
      </c>
      <c r="L526" s="32">
        <v>2054241924.1753845</v>
      </c>
      <c r="M526" s="32">
        <v>2136624658</v>
      </c>
      <c r="N526" s="33">
        <v>6.85</v>
      </c>
    </row>
    <row r="527" spans="2:14" x14ac:dyDescent="0.25">
      <c r="B527" s="29" t="s">
        <v>119</v>
      </c>
      <c r="C527" s="6" t="s">
        <v>144</v>
      </c>
      <c r="D527" s="30"/>
      <c r="E527" s="6" t="s">
        <v>129</v>
      </c>
      <c r="F527" s="6" t="s">
        <v>130</v>
      </c>
      <c r="G527" s="31">
        <v>45197.550879629627</v>
      </c>
      <c r="H527" s="31">
        <v>45418</v>
      </c>
      <c r="I527" s="10" t="s">
        <v>132</v>
      </c>
      <c r="J527" s="32">
        <v>2136624658</v>
      </c>
      <c r="K527" s="32">
        <v>2053483930</v>
      </c>
      <c r="L527" s="32">
        <v>2054241924.1753845</v>
      </c>
      <c r="M527" s="32">
        <v>2136624658</v>
      </c>
      <c r="N527" s="33">
        <v>6.85</v>
      </c>
    </row>
    <row r="528" spans="2:14" x14ac:dyDescent="0.25">
      <c r="B528" s="29" t="s">
        <v>119</v>
      </c>
      <c r="C528" s="6" t="s">
        <v>144</v>
      </c>
      <c r="D528" s="30"/>
      <c r="E528" s="6" t="s">
        <v>129</v>
      </c>
      <c r="F528" s="6" t="s">
        <v>130</v>
      </c>
      <c r="G528" s="31">
        <v>45197.550891203704</v>
      </c>
      <c r="H528" s="31">
        <v>45418</v>
      </c>
      <c r="I528" s="10" t="s">
        <v>132</v>
      </c>
      <c r="J528" s="32">
        <v>2136624658</v>
      </c>
      <c r="K528" s="32">
        <v>2053483930</v>
      </c>
      <c r="L528" s="32">
        <v>2054241924.1753845</v>
      </c>
      <c r="M528" s="32">
        <v>2136624658</v>
      </c>
      <c r="N528" s="33">
        <v>6.85</v>
      </c>
    </row>
    <row r="529" spans="2:14" x14ac:dyDescent="0.25">
      <c r="B529" s="29" t="s">
        <v>119</v>
      </c>
      <c r="C529" s="6" t="s">
        <v>144</v>
      </c>
      <c r="D529" s="30"/>
      <c r="E529" s="6" t="s">
        <v>129</v>
      </c>
      <c r="F529" s="6" t="s">
        <v>130</v>
      </c>
      <c r="G529" s="31">
        <v>45197.550891203704</v>
      </c>
      <c r="H529" s="31">
        <v>45418</v>
      </c>
      <c r="I529" s="10" t="s">
        <v>132</v>
      </c>
      <c r="J529" s="32">
        <v>2136624658</v>
      </c>
      <c r="K529" s="32">
        <v>2053483930</v>
      </c>
      <c r="L529" s="32">
        <v>2054241924.1753845</v>
      </c>
      <c r="M529" s="32">
        <v>2136624658</v>
      </c>
      <c r="N529" s="33">
        <v>6.85</v>
      </c>
    </row>
    <row r="530" spans="2:14" x14ac:dyDescent="0.25">
      <c r="B530" s="29" t="s">
        <v>119</v>
      </c>
      <c r="C530" s="6" t="s">
        <v>123</v>
      </c>
      <c r="D530" s="30"/>
      <c r="E530" s="6" t="s">
        <v>129</v>
      </c>
      <c r="F530" s="6" t="s">
        <v>130</v>
      </c>
      <c r="G530" s="31">
        <v>44434.608726851853</v>
      </c>
      <c r="H530" s="31">
        <v>45509</v>
      </c>
      <c r="I530" s="10" t="s">
        <v>132</v>
      </c>
      <c r="J530" s="32">
        <v>2627824658</v>
      </c>
      <c r="K530" s="32">
        <v>2296123652</v>
      </c>
      <c r="L530" s="32">
        <v>2250837264.900301</v>
      </c>
      <c r="M530" s="32">
        <v>2627824658</v>
      </c>
      <c r="N530" s="33">
        <v>6.5</v>
      </c>
    </row>
    <row r="531" spans="2:14" x14ac:dyDescent="0.25">
      <c r="B531" s="29" t="s">
        <v>119</v>
      </c>
      <c r="C531" s="6" t="s">
        <v>123</v>
      </c>
      <c r="D531" s="30"/>
      <c r="E531" s="6" t="s">
        <v>129</v>
      </c>
      <c r="F531" s="6" t="s">
        <v>130</v>
      </c>
      <c r="G531" s="31">
        <v>44434.616782407407</v>
      </c>
      <c r="H531" s="31">
        <v>45509</v>
      </c>
      <c r="I531" s="10" t="s">
        <v>132</v>
      </c>
      <c r="J531" s="32">
        <v>238893151</v>
      </c>
      <c r="K531" s="32">
        <v>208738514</v>
      </c>
      <c r="L531" s="32">
        <v>204621569.87363431</v>
      </c>
      <c r="M531" s="32">
        <v>238893151</v>
      </c>
      <c r="N531" s="33">
        <v>6.5</v>
      </c>
    </row>
    <row r="532" spans="2:14" x14ac:dyDescent="0.25">
      <c r="B532" s="29" t="s">
        <v>119</v>
      </c>
      <c r="C532" s="6" t="s">
        <v>123</v>
      </c>
      <c r="D532" s="30"/>
      <c r="E532" s="6" t="s">
        <v>129</v>
      </c>
      <c r="F532" s="6" t="s">
        <v>130</v>
      </c>
      <c r="G532" s="31">
        <v>44434.617395833338</v>
      </c>
      <c r="H532" s="31">
        <v>45509</v>
      </c>
      <c r="I532" s="10" t="s">
        <v>132</v>
      </c>
      <c r="J532" s="32">
        <v>238893151</v>
      </c>
      <c r="K532" s="32">
        <v>208738514</v>
      </c>
      <c r="L532" s="32">
        <v>204621569.87363431</v>
      </c>
      <c r="M532" s="32">
        <v>238893151</v>
      </c>
      <c r="N532" s="33">
        <v>6.5</v>
      </c>
    </row>
    <row r="533" spans="2:14" x14ac:dyDescent="0.25">
      <c r="B533" s="29" t="s">
        <v>119</v>
      </c>
      <c r="C533" s="6" t="s">
        <v>123</v>
      </c>
      <c r="D533" s="30"/>
      <c r="E533" s="6" t="s">
        <v>129</v>
      </c>
      <c r="F533" s="6" t="s">
        <v>130</v>
      </c>
      <c r="G533" s="31">
        <v>44434.618414351848</v>
      </c>
      <c r="H533" s="31">
        <v>45509</v>
      </c>
      <c r="I533" s="10" t="s">
        <v>132</v>
      </c>
      <c r="J533" s="32">
        <v>298616438</v>
      </c>
      <c r="K533" s="32">
        <v>260923142</v>
      </c>
      <c r="L533" s="32">
        <v>255776960.67649594</v>
      </c>
      <c r="M533" s="32">
        <v>298616438</v>
      </c>
      <c r="N533" s="33">
        <v>6.5</v>
      </c>
    </row>
    <row r="534" spans="2:14" x14ac:dyDescent="0.25">
      <c r="B534" s="29" t="s">
        <v>119</v>
      </c>
      <c r="C534" s="6" t="s">
        <v>123</v>
      </c>
      <c r="D534" s="30"/>
      <c r="E534" s="6" t="s">
        <v>129</v>
      </c>
      <c r="F534" s="6" t="s">
        <v>130</v>
      </c>
      <c r="G534" s="31">
        <v>44434.618449074071</v>
      </c>
      <c r="H534" s="31">
        <v>45509</v>
      </c>
      <c r="I534" s="10" t="s">
        <v>132</v>
      </c>
      <c r="J534" s="32">
        <v>238893151</v>
      </c>
      <c r="K534" s="32">
        <v>208738514</v>
      </c>
      <c r="L534" s="32">
        <v>204621569.87363431</v>
      </c>
      <c r="M534" s="32">
        <v>238893151</v>
      </c>
      <c r="N534" s="33">
        <v>6.5</v>
      </c>
    </row>
    <row r="535" spans="2:14" x14ac:dyDescent="0.25">
      <c r="B535" s="29" t="s">
        <v>119</v>
      </c>
      <c r="C535" s="6" t="s">
        <v>123</v>
      </c>
      <c r="D535" s="30"/>
      <c r="E535" s="6" t="s">
        <v>129</v>
      </c>
      <c r="F535" s="6" t="s">
        <v>130</v>
      </c>
      <c r="G535" s="31">
        <v>44434.618472222224</v>
      </c>
      <c r="H535" s="31">
        <v>45509</v>
      </c>
      <c r="I535" s="10" t="s">
        <v>132</v>
      </c>
      <c r="J535" s="32">
        <v>119446575</v>
      </c>
      <c r="K535" s="32">
        <v>104369256</v>
      </c>
      <c r="L535" s="32">
        <v>102310784.45734334</v>
      </c>
      <c r="M535" s="32">
        <v>119446575</v>
      </c>
      <c r="N535" s="33">
        <v>6.5</v>
      </c>
    </row>
    <row r="536" spans="2:14" x14ac:dyDescent="0.25">
      <c r="B536" s="29" t="s">
        <v>119</v>
      </c>
      <c r="C536" s="6" t="s">
        <v>123</v>
      </c>
      <c r="D536" s="30"/>
      <c r="E536" s="6" t="s">
        <v>129</v>
      </c>
      <c r="F536" s="6" t="s">
        <v>130</v>
      </c>
      <c r="G536" s="31">
        <v>44434.618495370371</v>
      </c>
      <c r="H536" s="31">
        <v>45509</v>
      </c>
      <c r="I536" s="10" t="s">
        <v>132</v>
      </c>
      <c r="J536" s="32">
        <v>298616438</v>
      </c>
      <c r="K536" s="32">
        <v>260923142</v>
      </c>
      <c r="L536" s="32">
        <v>255776960.67649594</v>
      </c>
      <c r="M536" s="32">
        <v>298616438</v>
      </c>
      <c r="N536" s="33">
        <v>6.5</v>
      </c>
    </row>
    <row r="537" spans="2:14" x14ac:dyDescent="0.25">
      <c r="B537" s="29" t="s">
        <v>119</v>
      </c>
      <c r="C537" s="6" t="s">
        <v>123</v>
      </c>
      <c r="D537" s="30"/>
      <c r="E537" s="6" t="s">
        <v>129</v>
      </c>
      <c r="F537" s="6" t="s">
        <v>130</v>
      </c>
      <c r="G537" s="31">
        <v>44434.618518518517</v>
      </c>
      <c r="H537" s="31">
        <v>45509</v>
      </c>
      <c r="I537" s="10" t="s">
        <v>132</v>
      </c>
      <c r="J537" s="32">
        <v>298616438</v>
      </c>
      <c r="K537" s="32">
        <v>260923142</v>
      </c>
      <c r="L537" s="32">
        <v>255776960.67649594</v>
      </c>
      <c r="M537" s="32">
        <v>298616438</v>
      </c>
      <c r="N537" s="33">
        <v>6.5</v>
      </c>
    </row>
    <row r="538" spans="2:14" x14ac:dyDescent="0.25">
      <c r="B538" s="29" t="s">
        <v>119</v>
      </c>
      <c r="C538" s="6" t="s">
        <v>123</v>
      </c>
      <c r="D538" s="30"/>
      <c r="E538" s="6" t="s">
        <v>129</v>
      </c>
      <c r="F538" s="6" t="s">
        <v>130</v>
      </c>
      <c r="G538" s="31">
        <v>44434.618541666663</v>
      </c>
      <c r="H538" s="31">
        <v>45509</v>
      </c>
      <c r="I538" s="10" t="s">
        <v>132</v>
      </c>
      <c r="J538" s="32">
        <v>310561096</v>
      </c>
      <c r="K538" s="32">
        <v>271360068</v>
      </c>
      <c r="L538" s="32">
        <v>266008040.17455035</v>
      </c>
      <c r="M538" s="32">
        <v>310561096</v>
      </c>
      <c r="N538" s="33">
        <v>6.5</v>
      </c>
    </row>
    <row r="539" spans="2:14" x14ac:dyDescent="0.25">
      <c r="B539" s="29" t="s">
        <v>119</v>
      </c>
      <c r="C539" s="6" t="s">
        <v>123</v>
      </c>
      <c r="D539" s="30"/>
      <c r="E539" s="6" t="s">
        <v>129</v>
      </c>
      <c r="F539" s="6" t="s">
        <v>130</v>
      </c>
      <c r="G539" s="31">
        <v>44434.618587962963</v>
      </c>
      <c r="H539" s="31">
        <v>45509</v>
      </c>
      <c r="I539" s="10" t="s">
        <v>132</v>
      </c>
      <c r="J539" s="32">
        <v>298616438</v>
      </c>
      <c r="K539" s="32">
        <v>260923142</v>
      </c>
      <c r="L539" s="32">
        <v>255776960.67649594</v>
      </c>
      <c r="M539" s="32">
        <v>298616438</v>
      </c>
      <c r="N539" s="33">
        <v>6.5</v>
      </c>
    </row>
    <row r="540" spans="2:14" x14ac:dyDescent="0.25">
      <c r="B540" s="29" t="s">
        <v>119</v>
      </c>
      <c r="C540" s="6" t="s">
        <v>123</v>
      </c>
      <c r="D540" s="30"/>
      <c r="E540" s="6" t="s">
        <v>129</v>
      </c>
      <c r="F540" s="6" t="s">
        <v>130</v>
      </c>
      <c r="G540" s="31">
        <v>44434.618611111109</v>
      </c>
      <c r="H540" s="31">
        <v>45509</v>
      </c>
      <c r="I540" s="10" t="s">
        <v>132</v>
      </c>
      <c r="J540" s="32">
        <v>298616438</v>
      </c>
      <c r="K540" s="32">
        <v>260923142</v>
      </c>
      <c r="L540" s="32">
        <v>255776960.67649594</v>
      </c>
      <c r="M540" s="32">
        <v>298616438</v>
      </c>
      <c r="N540" s="33">
        <v>6.5</v>
      </c>
    </row>
    <row r="541" spans="2:14" x14ac:dyDescent="0.25">
      <c r="B541" s="29" t="s">
        <v>119</v>
      </c>
      <c r="C541" s="6" t="s">
        <v>123</v>
      </c>
      <c r="D541" s="30"/>
      <c r="E541" s="6" t="s">
        <v>129</v>
      </c>
      <c r="F541" s="6" t="s">
        <v>130</v>
      </c>
      <c r="G541" s="31">
        <v>44434.618634259255</v>
      </c>
      <c r="H541" s="31">
        <v>45509</v>
      </c>
      <c r="I541" s="10" t="s">
        <v>132</v>
      </c>
      <c r="J541" s="32">
        <v>179169863</v>
      </c>
      <c r="K541" s="32">
        <v>156553886</v>
      </c>
      <c r="L541" s="32">
        <v>153466176.2191526</v>
      </c>
      <c r="M541" s="32">
        <v>179169863</v>
      </c>
      <c r="N541" s="33">
        <v>6.5</v>
      </c>
    </row>
    <row r="542" spans="2:14" x14ac:dyDescent="0.25">
      <c r="B542" s="29" t="s">
        <v>119</v>
      </c>
      <c r="C542" s="6" t="s">
        <v>123</v>
      </c>
      <c r="D542" s="30"/>
      <c r="E542" s="6" t="s">
        <v>129</v>
      </c>
      <c r="F542" s="6" t="s">
        <v>130</v>
      </c>
      <c r="G542" s="31">
        <v>44434.618657407409</v>
      </c>
      <c r="H542" s="31">
        <v>45509</v>
      </c>
      <c r="I542" s="10" t="s">
        <v>132</v>
      </c>
      <c r="J542" s="32">
        <v>119446575</v>
      </c>
      <c r="K542" s="32">
        <v>104369256</v>
      </c>
      <c r="L542" s="32">
        <v>102310784.45734334</v>
      </c>
      <c r="M542" s="32">
        <v>119446575</v>
      </c>
      <c r="N542" s="33">
        <v>6.5</v>
      </c>
    </row>
    <row r="543" spans="2:14" x14ac:dyDescent="0.25">
      <c r="B543" s="29" t="s">
        <v>119</v>
      </c>
      <c r="C543" s="6" t="s">
        <v>123</v>
      </c>
      <c r="D543" s="30"/>
      <c r="E543" s="6" t="s">
        <v>129</v>
      </c>
      <c r="F543" s="6" t="s">
        <v>130</v>
      </c>
      <c r="G543" s="31">
        <v>44434.618680555555</v>
      </c>
      <c r="H543" s="31">
        <v>45509</v>
      </c>
      <c r="I543" s="10" t="s">
        <v>132</v>
      </c>
      <c r="J543" s="32">
        <v>179169863</v>
      </c>
      <c r="K543" s="32">
        <v>156553886</v>
      </c>
      <c r="L543" s="32">
        <v>153466176.2191526</v>
      </c>
      <c r="M543" s="32">
        <v>179169863</v>
      </c>
      <c r="N543" s="33">
        <v>6.5</v>
      </c>
    </row>
    <row r="544" spans="2:14" x14ac:dyDescent="0.25">
      <c r="B544" s="29" t="s">
        <v>119</v>
      </c>
      <c r="C544" s="6" t="s">
        <v>123</v>
      </c>
      <c r="D544" s="30"/>
      <c r="E544" s="6" t="s">
        <v>129</v>
      </c>
      <c r="F544" s="6" t="s">
        <v>130</v>
      </c>
      <c r="G544" s="31">
        <v>44434.618703703702</v>
      </c>
      <c r="H544" s="31">
        <v>45509</v>
      </c>
      <c r="I544" s="10" t="s">
        <v>132</v>
      </c>
      <c r="J544" s="32">
        <v>119446575</v>
      </c>
      <c r="K544" s="32">
        <v>104369256</v>
      </c>
      <c r="L544" s="32">
        <v>102310784.45734334</v>
      </c>
      <c r="M544" s="32">
        <v>119446575</v>
      </c>
      <c r="N544" s="33">
        <v>6.5</v>
      </c>
    </row>
    <row r="545" spans="2:14" x14ac:dyDescent="0.25">
      <c r="B545" s="29" t="s">
        <v>119</v>
      </c>
      <c r="C545" s="6" t="s">
        <v>123</v>
      </c>
      <c r="D545" s="30"/>
      <c r="E545" s="6" t="s">
        <v>129</v>
      </c>
      <c r="F545" s="6" t="s">
        <v>130</v>
      </c>
      <c r="G545" s="31">
        <v>44434.618726851848</v>
      </c>
      <c r="H545" s="31">
        <v>45509</v>
      </c>
      <c r="I545" s="10" t="s">
        <v>132</v>
      </c>
      <c r="J545" s="32">
        <v>119446575</v>
      </c>
      <c r="K545" s="32">
        <v>104369256</v>
      </c>
      <c r="L545" s="32">
        <v>102310784.45734334</v>
      </c>
      <c r="M545" s="32">
        <v>119446575</v>
      </c>
      <c r="N545" s="33">
        <v>6.5</v>
      </c>
    </row>
    <row r="546" spans="2:14" x14ac:dyDescent="0.25">
      <c r="B546" s="29" t="s">
        <v>119</v>
      </c>
      <c r="C546" s="6" t="s">
        <v>123</v>
      </c>
      <c r="D546" s="30"/>
      <c r="E546" s="6" t="s">
        <v>129</v>
      </c>
      <c r="F546" s="6" t="s">
        <v>130</v>
      </c>
      <c r="G546" s="31">
        <v>44448.517256944448</v>
      </c>
      <c r="H546" s="31">
        <v>45509</v>
      </c>
      <c r="I546" s="10" t="s">
        <v>132</v>
      </c>
      <c r="J546" s="32">
        <v>59723288</v>
      </c>
      <c r="K546" s="32">
        <v>51733430</v>
      </c>
      <c r="L546" s="32">
        <v>50987846.467261031</v>
      </c>
      <c r="M546" s="32">
        <v>59723288</v>
      </c>
      <c r="N546" s="33">
        <v>6.5</v>
      </c>
    </row>
    <row r="547" spans="2:14" x14ac:dyDescent="0.25">
      <c r="B547" s="29" t="s">
        <v>119</v>
      </c>
      <c r="C547" s="6" t="s">
        <v>123</v>
      </c>
      <c r="D547" s="30"/>
      <c r="E547" s="6" t="s">
        <v>129</v>
      </c>
      <c r="F547" s="6" t="s">
        <v>130</v>
      </c>
      <c r="G547" s="31">
        <v>44448.522662037038</v>
      </c>
      <c r="H547" s="31">
        <v>45509</v>
      </c>
      <c r="I547" s="10" t="s">
        <v>132</v>
      </c>
      <c r="J547" s="32">
        <v>59723288</v>
      </c>
      <c r="K547" s="32">
        <v>51733430</v>
      </c>
      <c r="L547" s="32">
        <v>50987846.467261031</v>
      </c>
      <c r="M547" s="32">
        <v>59723288</v>
      </c>
      <c r="N547" s="33">
        <v>6.5</v>
      </c>
    </row>
    <row r="548" spans="2:14" x14ac:dyDescent="0.25">
      <c r="B548" s="29" t="s">
        <v>119</v>
      </c>
      <c r="C548" s="6" t="s">
        <v>123</v>
      </c>
      <c r="D548" s="30"/>
      <c r="E548" s="6" t="s">
        <v>129</v>
      </c>
      <c r="F548" s="6" t="s">
        <v>130</v>
      </c>
      <c r="G548" s="31">
        <v>44448.528113425928</v>
      </c>
      <c r="H548" s="31">
        <v>45509</v>
      </c>
      <c r="I548" s="10" t="s">
        <v>132</v>
      </c>
      <c r="J548" s="32">
        <v>238857534</v>
      </c>
      <c r="K548" s="32">
        <v>206898961</v>
      </c>
      <c r="L548" s="32">
        <v>203951500.05306876</v>
      </c>
      <c r="M548" s="32">
        <v>238857534</v>
      </c>
      <c r="N548" s="33">
        <v>6.5</v>
      </c>
    </row>
    <row r="549" spans="2:14" x14ac:dyDescent="0.25">
      <c r="B549" s="29" t="s">
        <v>119</v>
      </c>
      <c r="C549" s="6" t="s">
        <v>123</v>
      </c>
      <c r="D549" s="30"/>
      <c r="E549" s="6" t="s">
        <v>129</v>
      </c>
      <c r="F549" s="6" t="s">
        <v>130</v>
      </c>
      <c r="G549" s="31">
        <v>44448.532013888893</v>
      </c>
      <c r="H549" s="31">
        <v>45509</v>
      </c>
      <c r="I549" s="10" t="s">
        <v>132</v>
      </c>
      <c r="J549" s="32">
        <v>179143151</v>
      </c>
      <c r="K549" s="32">
        <v>155174220</v>
      </c>
      <c r="L549" s="32">
        <v>152963624.80086508</v>
      </c>
      <c r="M549" s="32">
        <v>179143151</v>
      </c>
      <c r="N549" s="33">
        <v>6.5</v>
      </c>
    </row>
    <row r="550" spans="2:14" x14ac:dyDescent="0.25">
      <c r="B550" s="29" t="s">
        <v>119</v>
      </c>
      <c r="C550" s="6" t="s">
        <v>123</v>
      </c>
      <c r="D550" s="30"/>
      <c r="E550" s="6" t="s">
        <v>129</v>
      </c>
      <c r="F550" s="6" t="s">
        <v>130</v>
      </c>
      <c r="G550" s="31">
        <v>44448.535613425927</v>
      </c>
      <c r="H550" s="31">
        <v>45509</v>
      </c>
      <c r="I550" s="10" t="s">
        <v>132</v>
      </c>
      <c r="J550" s="32">
        <v>179143151</v>
      </c>
      <c r="K550" s="32">
        <v>155174220</v>
      </c>
      <c r="L550" s="32">
        <v>152963624.80086508</v>
      </c>
      <c r="M550" s="32">
        <v>179143151</v>
      </c>
      <c r="N550" s="33">
        <v>6.5</v>
      </c>
    </row>
    <row r="551" spans="2:14" x14ac:dyDescent="0.25">
      <c r="B551" s="29" t="s">
        <v>119</v>
      </c>
      <c r="C551" s="6" t="s">
        <v>123</v>
      </c>
      <c r="D551" s="30"/>
      <c r="E551" s="6" t="s">
        <v>129</v>
      </c>
      <c r="F551" s="6" t="s">
        <v>130</v>
      </c>
      <c r="G551" s="31">
        <v>44448.542314814811</v>
      </c>
      <c r="H551" s="31">
        <v>45509</v>
      </c>
      <c r="I551" s="10" t="s">
        <v>132</v>
      </c>
      <c r="J551" s="32">
        <v>59714385</v>
      </c>
      <c r="K551" s="32">
        <v>51724742</v>
      </c>
      <c r="L551" s="32">
        <v>50987875.252203703</v>
      </c>
      <c r="M551" s="32">
        <v>59714385</v>
      </c>
      <c r="N551" s="33">
        <v>6.5</v>
      </c>
    </row>
    <row r="552" spans="2:14" x14ac:dyDescent="0.25">
      <c r="B552" s="29" t="s">
        <v>119</v>
      </c>
      <c r="C552" s="6" t="s">
        <v>123</v>
      </c>
      <c r="D552" s="30"/>
      <c r="E552" s="6" t="s">
        <v>129</v>
      </c>
      <c r="F552" s="6" t="s">
        <v>130</v>
      </c>
      <c r="G552" s="31">
        <v>44448.550891203704</v>
      </c>
      <c r="H552" s="31">
        <v>45509</v>
      </c>
      <c r="I552" s="10" t="s">
        <v>132</v>
      </c>
      <c r="J552" s="32">
        <v>59714384</v>
      </c>
      <c r="K552" s="32">
        <v>51668257</v>
      </c>
      <c r="L552" s="32">
        <v>50929566.018215716</v>
      </c>
      <c r="M552" s="32">
        <v>59714384</v>
      </c>
      <c r="N552" s="33">
        <v>6.5</v>
      </c>
    </row>
    <row r="553" spans="2:14" x14ac:dyDescent="0.25">
      <c r="B553" s="29" t="s">
        <v>119</v>
      </c>
      <c r="C553" s="6" t="s">
        <v>123</v>
      </c>
      <c r="D553" s="30"/>
      <c r="E553" s="6" t="s">
        <v>129</v>
      </c>
      <c r="F553" s="6" t="s">
        <v>130</v>
      </c>
      <c r="G553" s="31">
        <v>44448.612928240742</v>
      </c>
      <c r="H553" s="31">
        <v>45511</v>
      </c>
      <c r="I553" s="10" t="s">
        <v>132</v>
      </c>
      <c r="J553" s="32">
        <v>238821918</v>
      </c>
      <c r="K553" s="32">
        <v>206835817</v>
      </c>
      <c r="L553" s="32">
        <v>203887306.4496007</v>
      </c>
      <c r="M553" s="32">
        <v>238821918</v>
      </c>
      <c r="N553" s="33">
        <v>6.5</v>
      </c>
    </row>
    <row r="554" spans="2:14" x14ac:dyDescent="0.25">
      <c r="B554" s="29" t="s">
        <v>119</v>
      </c>
      <c r="C554" s="6" t="s">
        <v>123</v>
      </c>
      <c r="D554" s="30"/>
      <c r="E554" s="6" t="s">
        <v>129</v>
      </c>
      <c r="F554" s="6" t="s">
        <v>130</v>
      </c>
      <c r="G554" s="31">
        <v>44448.618229166663</v>
      </c>
      <c r="H554" s="31">
        <v>45511</v>
      </c>
      <c r="I554" s="10" t="s">
        <v>132</v>
      </c>
      <c r="J554" s="32">
        <v>238821918</v>
      </c>
      <c r="K554" s="32">
        <v>206835817</v>
      </c>
      <c r="L554" s="32">
        <v>203887306.4496007</v>
      </c>
      <c r="M554" s="32">
        <v>238821918</v>
      </c>
      <c r="N554" s="33">
        <v>6.5</v>
      </c>
    </row>
    <row r="555" spans="2:14" x14ac:dyDescent="0.25">
      <c r="B555" s="29" t="s">
        <v>119</v>
      </c>
      <c r="C555" s="6" t="s">
        <v>123</v>
      </c>
      <c r="D555" s="30"/>
      <c r="E555" s="6" t="s">
        <v>129</v>
      </c>
      <c r="F555" s="6" t="s">
        <v>130</v>
      </c>
      <c r="G555" s="31">
        <v>44448.618622685186</v>
      </c>
      <c r="H555" s="31">
        <v>45511</v>
      </c>
      <c r="I555" s="10" t="s">
        <v>132</v>
      </c>
      <c r="J555" s="32">
        <v>238821918</v>
      </c>
      <c r="K555" s="32">
        <v>206835817</v>
      </c>
      <c r="L555" s="32">
        <v>203887306.4496007</v>
      </c>
      <c r="M555" s="32">
        <v>238821918</v>
      </c>
      <c r="N555" s="33">
        <v>6.5</v>
      </c>
    </row>
    <row r="556" spans="2:14" x14ac:dyDescent="0.25">
      <c r="B556" s="29" t="s">
        <v>119</v>
      </c>
      <c r="C556" s="6" t="s">
        <v>123</v>
      </c>
      <c r="D556" s="30"/>
      <c r="E556" s="6" t="s">
        <v>129</v>
      </c>
      <c r="F556" s="6" t="s">
        <v>130</v>
      </c>
      <c r="G556" s="31">
        <v>44448.618645833332</v>
      </c>
      <c r="H556" s="31">
        <v>45511</v>
      </c>
      <c r="I556" s="10" t="s">
        <v>132</v>
      </c>
      <c r="J556" s="32">
        <v>238821918</v>
      </c>
      <c r="K556" s="32">
        <v>206835817</v>
      </c>
      <c r="L556" s="32">
        <v>203887306.4496007</v>
      </c>
      <c r="M556" s="32">
        <v>238821918</v>
      </c>
      <c r="N556" s="33">
        <v>6.5</v>
      </c>
    </row>
    <row r="557" spans="2:14" x14ac:dyDescent="0.25">
      <c r="B557" s="29" t="s">
        <v>119</v>
      </c>
      <c r="C557" s="6" t="s">
        <v>123</v>
      </c>
      <c r="D557" s="30"/>
      <c r="E557" s="6" t="s">
        <v>129</v>
      </c>
      <c r="F557" s="6" t="s">
        <v>130</v>
      </c>
      <c r="G557" s="31">
        <v>44448.61923611111</v>
      </c>
      <c r="H557" s="31">
        <v>45512</v>
      </c>
      <c r="I557" s="10" t="s">
        <v>132</v>
      </c>
      <c r="J557" s="32">
        <v>191085977</v>
      </c>
      <c r="K557" s="32">
        <v>165451318</v>
      </c>
      <c r="L557" s="32">
        <v>163091155.77699211</v>
      </c>
      <c r="M557" s="32">
        <v>191085977</v>
      </c>
      <c r="N557" s="33">
        <v>6.5</v>
      </c>
    </row>
    <row r="558" spans="2:14" x14ac:dyDescent="0.25">
      <c r="B558" s="29" t="s">
        <v>119</v>
      </c>
      <c r="C558" s="6" t="s">
        <v>123</v>
      </c>
      <c r="D558" s="30"/>
      <c r="E558" s="6" t="s">
        <v>129</v>
      </c>
      <c r="F558" s="6" t="s">
        <v>130</v>
      </c>
      <c r="G558" s="31">
        <v>44448.634398148148</v>
      </c>
      <c r="H558" s="31">
        <v>45511</v>
      </c>
      <c r="I558" s="10" t="s">
        <v>132</v>
      </c>
      <c r="J558" s="32">
        <v>298616438</v>
      </c>
      <c r="K558" s="32">
        <v>258631959</v>
      </c>
      <c r="L558" s="32">
        <v>254946609.50347579</v>
      </c>
      <c r="M558" s="32">
        <v>298616438</v>
      </c>
      <c r="N558" s="33">
        <v>6.5</v>
      </c>
    </row>
    <row r="559" spans="2:14" x14ac:dyDescent="0.25">
      <c r="B559" s="29" t="s">
        <v>119</v>
      </c>
      <c r="C559" s="6" t="s">
        <v>123</v>
      </c>
      <c r="D559" s="30"/>
      <c r="E559" s="6" t="s">
        <v>129</v>
      </c>
      <c r="F559" s="6" t="s">
        <v>130</v>
      </c>
      <c r="G559" s="31">
        <v>44448.634409722225</v>
      </c>
      <c r="H559" s="31">
        <v>45511</v>
      </c>
      <c r="I559" s="10" t="s">
        <v>132</v>
      </c>
      <c r="J559" s="32">
        <v>298616438</v>
      </c>
      <c r="K559" s="32">
        <v>258631959</v>
      </c>
      <c r="L559" s="32">
        <v>254946609.50347579</v>
      </c>
      <c r="M559" s="32">
        <v>298616438</v>
      </c>
      <c r="N559" s="33">
        <v>6.5</v>
      </c>
    </row>
    <row r="560" spans="2:14" x14ac:dyDescent="0.25">
      <c r="B560" s="29" t="s">
        <v>119</v>
      </c>
      <c r="C560" s="6" t="s">
        <v>123</v>
      </c>
      <c r="D560" s="30"/>
      <c r="E560" s="6" t="s">
        <v>129</v>
      </c>
      <c r="F560" s="6" t="s">
        <v>130</v>
      </c>
      <c r="G560" s="31">
        <v>44448.634421296294</v>
      </c>
      <c r="H560" s="31">
        <v>45511</v>
      </c>
      <c r="I560" s="10" t="s">
        <v>132</v>
      </c>
      <c r="J560" s="32">
        <v>298616438</v>
      </c>
      <c r="K560" s="32">
        <v>258631959</v>
      </c>
      <c r="L560" s="32">
        <v>254946609.50347579</v>
      </c>
      <c r="M560" s="32">
        <v>298616438</v>
      </c>
      <c r="N560" s="33">
        <v>6.5</v>
      </c>
    </row>
    <row r="561" spans="2:14" x14ac:dyDescent="0.25">
      <c r="B561" s="29" t="s">
        <v>119</v>
      </c>
      <c r="C561" s="6" t="s">
        <v>123</v>
      </c>
      <c r="D561" s="30"/>
      <c r="E561" s="6" t="s">
        <v>129</v>
      </c>
      <c r="F561" s="6" t="s">
        <v>130</v>
      </c>
      <c r="G561" s="31">
        <v>44448.634432870371</v>
      </c>
      <c r="H561" s="31">
        <v>45511</v>
      </c>
      <c r="I561" s="10" t="s">
        <v>132</v>
      </c>
      <c r="J561" s="32">
        <v>298616438</v>
      </c>
      <c r="K561" s="32">
        <v>258631959</v>
      </c>
      <c r="L561" s="32">
        <v>254946609.50347579</v>
      </c>
      <c r="M561" s="32">
        <v>298616438</v>
      </c>
      <c r="N561" s="33">
        <v>6.5</v>
      </c>
    </row>
    <row r="562" spans="2:14" x14ac:dyDescent="0.25">
      <c r="B562" s="29" t="s">
        <v>119</v>
      </c>
      <c r="C562" s="6" t="s">
        <v>123</v>
      </c>
      <c r="D562" s="30"/>
      <c r="E562" s="6" t="s">
        <v>129</v>
      </c>
      <c r="F562" s="6" t="s">
        <v>130</v>
      </c>
      <c r="G562" s="31">
        <v>44448.634444444448</v>
      </c>
      <c r="H562" s="31">
        <v>45511</v>
      </c>
      <c r="I562" s="10" t="s">
        <v>132</v>
      </c>
      <c r="J562" s="32">
        <v>298616438</v>
      </c>
      <c r="K562" s="32">
        <v>258631959</v>
      </c>
      <c r="L562" s="32">
        <v>254946609.50347579</v>
      </c>
      <c r="M562" s="32">
        <v>298616438</v>
      </c>
      <c r="N562" s="33">
        <v>6.5</v>
      </c>
    </row>
    <row r="563" spans="2:14" x14ac:dyDescent="0.25">
      <c r="B563" s="29" t="s">
        <v>119</v>
      </c>
      <c r="C563" s="6" t="s">
        <v>123</v>
      </c>
      <c r="D563" s="30"/>
      <c r="E563" s="6" t="s">
        <v>129</v>
      </c>
      <c r="F563" s="6" t="s">
        <v>130</v>
      </c>
      <c r="G563" s="31">
        <v>44448.636469907404</v>
      </c>
      <c r="H563" s="31">
        <v>45511</v>
      </c>
      <c r="I563" s="10" t="s">
        <v>132</v>
      </c>
      <c r="J563" s="32">
        <v>238893151</v>
      </c>
      <c r="K563" s="32">
        <v>206877261</v>
      </c>
      <c r="L563" s="32">
        <v>203928079.49965569</v>
      </c>
      <c r="M563" s="32">
        <v>238893151</v>
      </c>
      <c r="N563" s="33">
        <v>6.5</v>
      </c>
    </row>
    <row r="564" spans="2:14" x14ac:dyDescent="0.25">
      <c r="B564" s="29" t="s">
        <v>119</v>
      </c>
      <c r="C564" s="6" t="s">
        <v>123</v>
      </c>
      <c r="D564" s="30"/>
      <c r="E564" s="6" t="s">
        <v>129</v>
      </c>
      <c r="F564" s="6" t="s">
        <v>130</v>
      </c>
      <c r="G564" s="31">
        <v>44448.639351851853</v>
      </c>
      <c r="H564" s="31">
        <v>45510</v>
      </c>
      <c r="I564" s="10" t="s">
        <v>132</v>
      </c>
      <c r="J564" s="32">
        <v>149285959</v>
      </c>
      <c r="K564" s="32">
        <v>129294159</v>
      </c>
      <c r="L564" s="32">
        <v>127451433.58395435</v>
      </c>
      <c r="M564" s="32">
        <v>149285959</v>
      </c>
      <c r="N564" s="33">
        <v>6.5</v>
      </c>
    </row>
    <row r="565" spans="2:14" x14ac:dyDescent="0.25">
      <c r="B565" s="29" t="s">
        <v>119</v>
      </c>
      <c r="C565" s="6" t="s">
        <v>123</v>
      </c>
      <c r="D565" s="30"/>
      <c r="E565" s="6" t="s">
        <v>129</v>
      </c>
      <c r="F565" s="6" t="s">
        <v>130</v>
      </c>
      <c r="G565" s="31">
        <v>44448.640208333331</v>
      </c>
      <c r="H565" s="31">
        <v>45511</v>
      </c>
      <c r="I565" s="10" t="s">
        <v>132</v>
      </c>
      <c r="J565" s="32">
        <v>238893151</v>
      </c>
      <c r="K565" s="32">
        <v>206877261</v>
      </c>
      <c r="L565" s="32">
        <v>203928079.49965569</v>
      </c>
      <c r="M565" s="32">
        <v>238893151</v>
      </c>
      <c r="N565" s="33">
        <v>6.5</v>
      </c>
    </row>
    <row r="566" spans="2:14" x14ac:dyDescent="0.25">
      <c r="B566" s="29" t="s">
        <v>119</v>
      </c>
      <c r="C566" s="6" t="s">
        <v>123</v>
      </c>
      <c r="D566" s="30"/>
      <c r="E566" s="6" t="s">
        <v>129</v>
      </c>
      <c r="F566" s="6" t="s">
        <v>130</v>
      </c>
      <c r="G566" s="31">
        <v>44448.643287037041</v>
      </c>
      <c r="H566" s="31">
        <v>45511</v>
      </c>
      <c r="I566" s="10" t="s">
        <v>132</v>
      </c>
      <c r="J566" s="32">
        <v>59723288</v>
      </c>
      <c r="K566" s="32">
        <v>51712256</v>
      </c>
      <c r="L566" s="32">
        <v>50974718.446067706</v>
      </c>
      <c r="M566" s="32">
        <v>59723288</v>
      </c>
      <c r="N566" s="33">
        <v>6.5</v>
      </c>
    </row>
    <row r="567" spans="2:14" x14ac:dyDescent="0.25">
      <c r="B567" s="29" t="s">
        <v>119</v>
      </c>
      <c r="C567" s="6" t="s">
        <v>123</v>
      </c>
      <c r="D567" s="30"/>
      <c r="E567" s="6" t="s">
        <v>129</v>
      </c>
      <c r="F567" s="6" t="s">
        <v>130</v>
      </c>
      <c r="G567" s="31">
        <v>44448.647465277776</v>
      </c>
      <c r="H567" s="31">
        <v>45511</v>
      </c>
      <c r="I567" s="10" t="s">
        <v>132</v>
      </c>
      <c r="J567" s="32">
        <v>298616438</v>
      </c>
      <c r="K567" s="32">
        <v>258596575</v>
      </c>
      <c r="L567" s="32">
        <v>254910097.88057917</v>
      </c>
      <c r="M567" s="32">
        <v>298616438</v>
      </c>
      <c r="N567" s="33">
        <v>6.5</v>
      </c>
    </row>
    <row r="568" spans="2:14" x14ac:dyDescent="0.25">
      <c r="B568" s="29" t="s">
        <v>119</v>
      </c>
      <c r="C568" s="6" t="s">
        <v>123</v>
      </c>
      <c r="D568" s="30"/>
      <c r="E568" s="6" t="s">
        <v>129</v>
      </c>
      <c r="F568" s="6" t="s">
        <v>130</v>
      </c>
      <c r="G568" s="31">
        <v>44448.648449074077</v>
      </c>
      <c r="H568" s="31">
        <v>45511</v>
      </c>
      <c r="I568" s="10" t="s">
        <v>132</v>
      </c>
      <c r="J568" s="32">
        <v>119446575</v>
      </c>
      <c r="K568" s="32">
        <v>103424514</v>
      </c>
      <c r="L568" s="32">
        <v>101949438.77565253</v>
      </c>
      <c r="M568" s="32">
        <v>119446575</v>
      </c>
      <c r="N568" s="33">
        <v>6.5</v>
      </c>
    </row>
    <row r="569" spans="2:14" x14ac:dyDescent="0.25">
      <c r="B569" s="29" t="s">
        <v>119</v>
      </c>
      <c r="C569" s="6" t="s">
        <v>123</v>
      </c>
      <c r="D569" s="30"/>
      <c r="E569" s="6" t="s">
        <v>129</v>
      </c>
      <c r="F569" s="6" t="s">
        <v>130</v>
      </c>
      <c r="G569" s="31">
        <v>44448.65221064815</v>
      </c>
      <c r="H569" s="31">
        <v>45511</v>
      </c>
      <c r="I569" s="10" t="s">
        <v>132</v>
      </c>
      <c r="J569" s="32">
        <v>119446575</v>
      </c>
      <c r="K569" s="32">
        <v>103424514</v>
      </c>
      <c r="L569" s="32">
        <v>101949438.77565253</v>
      </c>
      <c r="M569" s="32">
        <v>119446575</v>
      </c>
      <c r="N569" s="33">
        <v>6.5</v>
      </c>
    </row>
    <row r="570" spans="2:14" x14ac:dyDescent="0.25">
      <c r="B570" s="29" t="s">
        <v>119</v>
      </c>
      <c r="C570" s="6" t="s">
        <v>123</v>
      </c>
      <c r="D570" s="30"/>
      <c r="E570" s="6" t="s">
        <v>129</v>
      </c>
      <c r="F570" s="6" t="s">
        <v>130</v>
      </c>
      <c r="G570" s="31">
        <v>44448.653784722221</v>
      </c>
      <c r="H570" s="31">
        <v>45511</v>
      </c>
      <c r="I570" s="10" t="s">
        <v>132</v>
      </c>
      <c r="J570" s="32">
        <v>179169863</v>
      </c>
      <c r="K570" s="32">
        <v>155136769</v>
      </c>
      <c r="L570" s="32">
        <v>152924157.22172019</v>
      </c>
      <c r="M570" s="32">
        <v>179169863</v>
      </c>
      <c r="N570" s="33">
        <v>6.5</v>
      </c>
    </row>
    <row r="571" spans="2:14" x14ac:dyDescent="0.25">
      <c r="B571" s="29" t="s">
        <v>119</v>
      </c>
      <c r="C571" s="6" t="s">
        <v>123</v>
      </c>
      <c r="D571" s="30"/>
      <c r="E571" s="6" t="s">
        <v>129</v>
      </c>
      <c r="F571" s="6" t="s">
        <v>130</v>
      </c>
      <c r="G571" s="31">
        <v>44448.654722222222</v>
      </c>
      <c r="H571" s="31">
        <v>45511</v>
      </c>
      <c r="I571" s="10" t="s">
        <v>132</v>
      </c>
      <c r="J571" s="32">
        <v>179169863</v>
      </c>
      <c r="K571" s="32">
        <v>155157946</v>
      </c>
      <c r="L571" s="32">
        <v>152946059.5089362</v>
      </c>
      <c r="M571" s="32">
        <v>179169863</v>
      </c>
      <c r="N571" s="33">
        <v>6.5</v>
      </c>
    </row>
    <row r="572" spans="2:14" x14ac:dyDescent="0.25">
      <c r="B572" s="29" t="s">
        <v>119</v>
      </c>
      <c r="C572" s="6" t="s">
        <v>123</v>
      </c>
      <c r="D572" s="30"/>
      <c r="E572" s="6" t="s">
        <v>129</v>
      </c>
      <c r="F572" s="6" t="s">
        <v>130</v>
      </c>
      <c r="G572" s="31">
        <v>44448.657314814816</v>
      </c>
      <c r="H572" s="31">
        <v>45511</v>
      </c>
      <c r="I572" s="10" t="s">
        <v>132</v>
      </c>
      <c r="J572" s="32">
        <v>238893151</v>
      </c>
      <c r="K572" s="32">
        <v>206849026</v>
      </c>
      <c r="L572" s="32">
        <v>203898877.36033908</v>
      </c>
      <c r="M572" s="32">
        <v>238893151</v>
      </c>
      <c r="N572" s="33">
        <v>6.5</v>
      </c>
    </row>
    <row r="573" spans="2:14" x14ac:dyDescent="0.25">
      <c r="B573" s="29" t="s">
        <v>119</v>
      </c>
      <c r="C573" s="6" t="s">
        <v>123</v>
      </c>
      <c r="D573" s="30"/>
      <c r="E573" s="6" t="s">
        <v>129</v>
      </c>
      <c r="F573" s="6" t="s">
        <v>130</v>
      </c>
      <c r="G573" s="31">
        <v>44448.660717592589</v>
      </c>
      <c r="H573" s="31">
        <v>45511</v>
      </c>
      <c r="I573" s="10" t="s">
        <v>132</v>
      </c>
      <c r="J573" s="32">
        <v>191114521</v>
      </c>
      <c r="K573" s="32">
        <v>165479220</v>
      </c>
      <c r="L573" s="32">
        <v>163119102.07390743</v>
      </c>
      <c r="M573" s="32">
        <v>191114521</v>
      </c>
      <c r="N573" s="33">
        <v>6.5</v>
      </c>
    </row>
    <row r="574" spans="2:14" x14ac:dyDescent="0.25">
      <c r="B574" s="29" t="s">
        <v>119</v>
      </c>
      <c r="C574" s="6" t="s">
        <v>123</v>
      </c>
      <c r="D574" s="30"/>
      <c r="E574" s="6" t="s">
        <v>129</v>
      </c>
      <c r="F574" s="6" t="s">
        <v>130</v>
      </c>
      <c r="G574" s="31">
        <v>44448.6640625</v>
      </c>
      <c r="H574" s="31">
        <v>45513</v>
      </c>
      <c r="I574" s="10" t="s">
        <v>132</v>
      </c>
      <c r="J574" s="32">
        <v>238893151</v>
      </c>
      <c r="K574" s="32">
        <v>206820753</v>
      </c>
      <c r="L574" s="32">
        <v>203869713.95855415</v>
      </c>
      <c r="M574" s="32">
        <v>238893151</v>
      </c>
      <c r="N574" s="33">
        <v>6.5</v>
      </c>
    </row>
    <row r="575" spans="2:14" x14ac:dyDescent="0.25">
      <c r="B575" s="29" t="s">
        <v>119</v>
      </c>
      <c r="C575" s="6" t="s">
        <v>123</v>
      </c>
      <c r="D575" s="30"/>
      <c r="E575" s="6" t="s">
        <v>129</v>
      </c>
      <c r="F575" s="6" t="s">
        <v>130</v>
      </c>
      <c r="G575" s="31">
        <v>44448.668506944436</v>
      </c>
      <c r="H575" s="31">
        <v>45516</v>
      </c>
      <c r="I575" s="10" t="s">
        <v>132</v>
      </c>
      <c r="J575" s="32">
        <v>238893151</v>
      </c>
      <c r="K575" s="32">
        <v>206736050</v>
      </c>
      <c r="L575" s="32">
        <v>203747305.2730383</v>
      </c>
      <c r="M575" s="32">
        <v>238893151</v>
      </c>
      <c r="N575" s="33">
        <v>6.5</v>
      </c>
    </row>
    <row r="576" spans="2:14" x14ac:dyDescent="0.25">
      <c r="B576" s="29" t="s">
        <v>119</v>
      </c>
      <c r="C576" s="6" t="s">
        <v>123</v>
      </c>
      <c r="D576" s="30"/>
      <c r="E576" s="6" t="s">
        <v>129</v>
      </c>
      <c r="F576" s="6" t="s">
        <v>130</v>
      </c>
      <c r="G576" s="31">
        <v>44448.669027777774</v>
      </c>
      <c r="H576" s="31">
        <v>45511</v>
      </c>
      <c r="I576" s="10" t="s">
        <v>132</v>
      </c>
      <c r="J576" s="32">
        <v>119446575</v>
      </c>
      <c r="K576" s="32">
        <v>103353976</v>
      </c>
      <c r="L576" s="32">
        <v>101876613.09561503</v>
      </c>
      <c r="M576" s="32">
        <v>119446575</v>
      </c>
      <c r="N576" s="33">
        <v>6.5</v>
      </c>
    </row>
    <row r="577" spans="2:14" x14ac:dyDescent="0.25">
      <c r="B577" s="29" t="s">
        <v>119</v>
      </c>
      <c r="C577" s="6" t="s">
        <v>123</v>
      </c>
      <c r="D577" s="30"/>
      <c r="E577" s="6" t="s">
        <v>129</v>
      </c>
      <c r="F577" s="6" t="s">
        <v>130</v>
      </c>
      <c r="G577" s="31">
        <v>44448.671759259261</v>
      </c>
      <c r="H577" s="31">
        <v>45511</v>
      </c>
      <c r="I577" s="10" t="s">
        <v>132</v>
      </c>
      <c r="J577" s="32">
        <v>119446575</v>
      </c>
      <c r="K577" s="32">
        <v>103353976</v>
      </c>
      <c r="L577" s="32">
        <v>101876613.09561503</v>
      </c>
      <c r="M577" s="32">
        <v>119446575</v>
      </c>
      <c r="N577" s="33">
        <v>6.5</v>
      </c>
    </row>
    <row r="578" spans="2:14" x14ac:dyDescent="0.25">
      <c r="B578" s="29" t="s">
        <v>119</v>
      </c>
      <c r="C578" s="6" t="s">
        <v>123</v>
      </c>
      <c r="D578" s="30"/>
      <c r="E578" s="6" t="s">
        <v>129</v>
      </c>
      <c r="F578" s="6" t="s">
        <v>130</v>
      </c>
      <c r="G578" s="31">
        <v>44448.672696759262</v>
      </c>
      <c r="H578" s="31">
        <v>45511</v>
      </c>
      <c r="I578" s="10" t="s">
        <v>132</v>
      </c>
      <c r="J578" s="32">
        <v>29863644</v>
      </c>
      <c r="K578" s="32">
        <v>25842005</v>
      </c>
      <c r="L578" s="32">
        <v>25467821.254054442</v>
      </c>
      <c r="M578" s="32">
        <v>29863644</v>
      </c>
      <c r="N578" s="33">
        <v>6.5</v>
      </c>
    </row>
    <row r="579" spans="2:14" x14ac:dyDescent="0.25">
      <c r="B579" s="29" t="s">
        <v>119</v>
      </c>
      <c r="C579" s="6" t="s">
        <v>123</v>
      </c>
      <c r="D579" s="30"/>
      <c r="E579" s="6" t="s">
        <v>129</v>
      </c>
      <c r="F579" s="6" t="s">
        <v>130</v>
      </c>
      <c r="G579" s="31">
        <v>44448.673587962956</v>
      </c>
      <c r="H579" s="31">
        <v>45516</v>
      </c>
      <c r="I579" s="10" t="s">
        <v>132</v>
      </c>
      <c r="J579" s="32">
        <v>298616438</v>
      </c>
      <c r="K579" s="32">
        <v>258420062</v>
      </c>
      <c r="L579" s="32">
        <v>254684129.93398145</v>
      </c>
      <c r="M579" s="32">
        <v>298616438</v>
      </c>
      <c r="N579" s="33">
        <v>6.5</v>
      </c>
    </row>
    <row r="580" spans="2:14" x14ac:dyDescent="0.25">
      <c r="B580" s="29" t="s">
        <v>119</v>
      </c>
      <c r="C580" s="6" t="s">
        <v>123</v>
      </c>
      <c r="D580" s="30"/>
      <c r="E580" s="6" t="s">
        <v>129</v>
      </c>
      <c r="F580" s="6" t="s">
        <v>130</v>
      </c>
      <c r="G580" s="31">
        <v>44448.688518518517</v>
      </c>
      <c r="H580" s="31">
        <v>45516</v>
      </c>
      <c r="I580" s="10" t="s">
        <v>132</v>
      </c>
      <c r="J580" s="32">
        <v>59723288</v>
      </c>
      <c r="K580" s="32">
        <v>51684011</v>
      </c>
      <c r="L580" s="32">
        <v>50936825.36612805</v>
      </c>
      <c r="M580" s="32">
        <v>59723288</v>
      </c>
      <c r="N580" s="33">
        <v>6.5</v>
      </c>
    </row>
    <row r="581" spans="2:14" x14ac:dyDescent="0.25">
      <c r="B581" s="29" t="s">
        <v>119</v>
      </c>
      <c r="C581" s="6" t="s">
        <v>123</v>
      </c>
      <c r="D581" s="30"/>
      <c r="E581" s="6" t="s">
        <v>129</v>
      </c>
      <c r="F581" s="6" t="s">
        <v>130</v>
      </c>
      <c r="G581" s="31">
        <v>44494.550150462957</v>
      </c>
      <c r="H581" s="31">
        <v>45511</v>
      </c>
      <c r="I581" s="10" t="s">
        <v>132</v>
      </c>
      <c r="J581" s="32">
        <v>238857534</v>
      </c>
      <c r="K581" s="32">
        <v>208236160</v>
      </c>
      <c r="L581" s="32">
        <v>203893092.40736419</v>
      </c>
      <c r="M581" s="32">
        <v>238857534</v>
      </c>
      <c r="N581" s="33">
        <v>6.5</v>
      </c>
    </row>
    <row r="582" spans="2:14" x14ac:dyDescent="0.25">
      <c r="B582" s="29" t="s">
        <v>119</v>
      </c>
      <c r="C582" s="6" t="s">
        <v>123</v>
      </c>
      <c r="D582" s="30"/>
      <c r="E582" s="6" t="s">
        <v>129</v>
      </c>
      <c r="F582" s="6" t="s">
        <v>130</v>
      </c>
      <c r="G582" s="31">
        <v>44494.550775462958</v>
      </c>
      <c r="H582" s="31">
        <v>45511</v>
      </c>
      <c r="I582" s="10" t="s">
        <v>132</v>
      </c>
      <c r="J582" s="32">
        <v>238857534</v>
      </c>
      <c r="K582" s="32">
        <v>208236160</v>
      </c>
      <c r="L582" s="32">
        <v>203893092.40736419</v>
      </c>
      <c r="M582" s="32">
        <v>238857534</v>
      </c>
      <c r="N582" s="33">
        <v>6.5</v>
      </c>
    </row>
    <row r="583" spans="2:14" x14ac:dyDescent="0.25">
      <c r="B583" s="29" t="s">
        <v>119</v>
      </c>
      <c r="C583" s="6" t="s">
        <v>123</v>
      </c>
      <c r="D583" s="30"/>
      <c r="E583" s="6" t="s">
        <v>129</v>
      </c>
      <c r="F583" s="6" t="s">
        <v>130</v>
      </c>
      <c r="G583" s="31">
        <v>44494.550810185181</v>
      </c>
      <c r="H583" s="31">
        <v>45511</v>
      </c>
      <c r="I583" s="10" t="s">
        <v>132</v>
      </c>
      <c r="J583" s="32">
        <v>238857534</v>
      </c>
      <c r="K583" s="32">
        <v>208236160</v>
      </c>
      <c r="L583" s="32">
        <v>203893092.40736419</v>
      </c>
      <c r="M583" s="32">
        <v>238857534</v>
      </c>
      <c r="N583" s="33">
        <v>6.5</v>
      </c>
    </row>
    <row r="584" spans="2:14" x14ac:dyDescent="0.25">
      <c r="B584" s="29" t="s">
        <v>119</v>
      </c>
      <c r="C584" s="6" t="s">
        <v>123</v>
      </c>
      <c r="D584" s="30"/>
      <c r="E584" s="6" t="s">
        <v>129</v>
      </c>
      <c r="F584" s="6" t="s">
        <v>130</v>
      </c>
      <c r="G584" s="31">
        <v>44494.550833333335</v>
      </c>
      <c r="H584" s="31">
        <v>45511</v>
      </c>
      <c r="I584" s="10" t="s">
        <v>132</v>
      </c>
      <c r="J584" s="32">
        <v>238857534</v>
      </c>
      <c r="K584" s="32">
        <v>208236160</v>
      </c>
      <c r="L584" s="32">
        <v>203893092.40736419</v>
      </c>
      <c r="M584" s="32">
        <v>238857534</v>
      </c>
      <c r="N584" s="33">
        <v>6.5</v>
      </c>
    </row>
    <row r="585" spans="2:14" x14ac:dyDescent="0.25">
      <c r="B585" s="29" t="s">
        <v>119</v>
      </c>
      <c r="C585" s="6" t="s">
        <v>123</v>
      </c>
      <c r="D585" s="30"/>
      <c r="E585" s="6" t="s">
        <v>129</v>
      </c>
      <c r="F585" s="6" t="s">
        <v>130</v>
      </c>
      <c r="G585" s="31">
        <v>44494.550856481481</v>
      </c>
      <c r="H585" s="31">
        <v>45511</v>
      </c>
      <c r="I585" s="10" t="s">
        <v>132</v>
      </c>
      <c r="J585" s="32">
        <v>238857534</v>
      </c>
      <c r="K585" s="32">
        <v>208236160</v>
      </c>
      <c r="L585" s="32">
        <v>203893092.40736419</v>
      </c>
      <c r="M585" s="32">
        <v>238857534</v>
      </c>
      <c r="N585" s="33">
        <v>6.5</v>
      </c>
    </row>
    <row r="586" spans="2:14" x14ac:dyDescent="0.25">
      <c r="B586" s="29" t="s">
        <v>119</v>
      </c>
      <c r="C586" s="6" t="s">
        <v>123</v>
      </c>
      <c r="D586" s="30"/>
      <c r="E586" s="6" t="s">
        <v>129</v>
      </c>
      <c r="F586" s="6" t="s">
        <v>130</v>
      </c>
      <c r="G586" s="31">
        <v>44680.676712962966</v>
      </c>
      <c r="H586" s="31">
        <v>45510</v>
      </c>
      <c r="I586" s="10" t="s">
        <v>132</v>
      </c>
      <c r="J586" s="32">
        <v>232446576</v>
      </c>
      <c r="K586" s="32">
        <v>207510660</v>
      </c>
      <c r="L586" s="32">
        <v>203957289.13175568</v>
      </c>
      <c r="M586" s="32">
        <v>232446576</v>
      </c>
      <c r="N586" s="33">
        <v>6.5</v>
      </c>
    </row>
    <row r="587" spans="2:14" x14ac:dyDescent="0.25">
      <c r="B587" s="29" t="s">
        <v>119</v>
      </c>
      <c r="C587" s="6" t="s">
        <v>123</v>
      </c>
      <c r="D587" s="30"/>
      <c r="E587" s="6" t="s">
        <v>129</v>
      </c>
      <c r="F587" s="6" t="s">
        <v>130</v>
      </c>
      <c r="G587" s="31">
        <v>44680.679965277777</v>
      </c>
      <c r="H587" s="31">
        <v>45510</v>
      </c>
      <c r="I587" s="10" t="s">
        <v>132</v>
      </c>
      <c r="J587" s="32">
        <v>232446576</v>
      </c>
      <c r="K587" s="32">
        <v>207510660</v>
      </c>
      <c r="L587" s="32">
        <v>203957289.13175568</v>
      </c>
      <c r="M587" s="32">
        <v>232446576</v>
      </c>
      <c r="N587" s="33">
        <v>6.5</v>
      </c>
    </row>
    <row r="588" spans="2:14" x14ac:dyDescent="0.25">
      <c r="B588" s="29" t="s">
        <v>119</v>
      </c>
      <c r="C588" s="6" t="s">
        <v>123</v>
      </c>
      <c r="D588" s="30"/>
      <c r="E588" s="6" t="s">
        <v>129</v>
      </c>
      <c r="F588" s="6" t="s">
        <v>130</v>
      </c>
      <c r="G588" s="31">
        <v>44943.444872685184</v>
      </c>
      <c r="H588" s="31">
        <v>45510</v>
      </c>
      <c r="I588" s="10" t="s">
        <v>132</v>
      </c>
      <c r="J588" s="32">
        <v>282589041</v>
      </c>
      <c r="K588" s="32">
        <v>261380891</v>
      </c>
      <c r="L588" s="32">
        <v>254947925.79000992</v>
      </c>
      <c r="M588" s="32">
        <v>282589041</v>
      </c>
      <c r="N588" s="33">
        <v>6.5</v>
      </c>
    </row>
    <row r="589" spans="2:14" x14ac:dyDescent="0.25">
      <c r="B589" s="29" t="s">
        <v>119</v>
      </c>
      <c r="C589" s="6" t="s">
        <v>123</v>
      </c>
      <c r="D589" s="30"/>
      <c r="E589" s="6" t="s">
        <v>129</v>
      </c>
      <c r="F589" s="6" t="s">
        <v>130</v>
      </c>
      <c r="G589" s="31">
        <v>44943.446400462963</v>
      </c>
      <c r="H589" s="31">
        <v>45510</v>
      </c>
      <c r="I589" s="10" t="s">
        <v>132</v>
      </c>
      <c r="J589" s="32">
        <v>282589041</v>
      </c>
      <c r="K589" s="32">
        <v>261380891</v>
      </c>
      <c r="L589" s="32">
        <v>254947925.79000992</v>
      </c>
      <c r="M589" s="32">
        <v>282589041</v>
      </c>
      <c r="N589" s="33">
        <v>6.5</v>
      </c>
    </row>
    <row r="590" spans="2:14" x14ac:dyDescent="0.25">
      <c r="B590" s="29" t="s">
        <v>119</v>
      </c>
      <c r="C590" s="6" t="s">
        <v>123</v>
      </c>
      <c r="D590" s="30"/>
      <c r="E590" s="6" t="s">
        <v>129</v>
      </c>
      <c r="F590" s="6" t="s">
        <v>130</v>
      </c>
      <c r="G590" s="31">
        <v>44943.446412037032</v>
      </c>
      <c r="H590" s="31">
        <v>45510</v>
      </c>
      <c r="I590" s="10" t="s">
        <v>132</v>
      </c>
      <c r="J590" s="32">
        <v>282589041</v>
      </c>
      <c r="K590" s="32">
        <v>261380891</v>
      </c>
      <c r="L590" s="32">
        <v>254947925.79000992</v>
      </c>
      <c r="M590" s="32">
        <v>282589041</v>
      </c>
      <c r="N590" s="33">
        <v>6.5</v>
      </c>
    </row>
    <row r="591" spans="2:14" x14ac:dyDescent="0.25">
      <c r="B591" s="29" t="s">
        <v>119</v>
      </c>
      <c r="C591" s="6" t="s">
        <v>123</v>
      </c>
      <c r="D591" s="30"/>
      <c r="E591" s="6" t="s">
        <v>129</v>
      </c>
      <c r="F591" s="6" t="s">
        <v>130</v>
      </c>
      <c r="G591" s="31">
        <v>44943.446423611109</v>
      </c>
      <c r="H591" s="31">
        <v>45510</v>
      </c>
      <c r="I591" s="10" t="s">
        <v>132</v>
      </c>
      <c r="J591" s="32">
        <v>282589041</v>
      </c>
      <c r="K591" s="32">
        <v>261380891</v>
      </c>
      <c r="L591" s="32">
        <v>254947925.79000992</v>
      </c>
      <c r="M591" s="32">
        <v>282589041</v>
      </c>
      <c r="N591" s="33">
        <v>6.5</v>
      </c>
    </row>
    <row r="592" spans="2:14" x14ac:dyDescent="0.25">
      <c r="B592" s="29" t="s">
        <v>119</v>
      </c>
      <c r="C592" s="6" t="s">
        <v>123</v>
      </c>
      <c r="D592" s="30"/>
      <c r="E592" s="6" t="s">
        <v>129</v>
      </c>
      <c r="F592" s="6" t="s">
        <v>130</v>
      </c>
      <c r="G592" s="31">
        <v>44943.446446759255</v>
      </c>
      <c r="H592" s="31">
        <v>45510</v>
      </c>
      <c r="I592" s="10" t="s">
        <v>132</v>
      </c>
      <c r="J592" s="32">
        <v>282589041</v>
      </c>
      <c r="K592" s="32">
        <v>261380891</v>
      </c>
      <c r="L592" s="32">
        <v>254947925.79000992</v>
      </c>
      <c r="M592" s="32">
        <v>282589041</v>
      </c>
      <c r="N592" s="33">
        <v>6.5</v>
      </c>
    </row>
    <row r="593" spans="2:14" x14ac:dyDescent="0.25">
      <c r="B593" s="29" t="s">
        <v>119</v>
      </c>
      <c r="C593" s="6" t="s">
        <v>123</v>
      </c>
      <c r="D593" s="30"/>
      <c r="E593" s="6" t="s">
        <v>129</v>
      </c>
      <c r="F593" s="6" t="s">
        <v>130</v>
      </c>
      <c r="G593" s="31">
        <v>44943.446458333332</v>
      </c>
      <c r="H593" s="31">
        <v>45510</v>
      </c>
      <c r="I593" s="10" t="s">
        <v>132</v>
      </c>
      <c r="J593" s="32">
        <v>282589041</v>
      </c>
      <c r="K593" s="32">
        <v>261380891</v>
      </c>
      <c r="L593" s="32">
        <v>254947925.79000992</v>
      </c>
      <c r="M593" s="32">
        <v>282589041</v>
      </c>
      <c r="N593" s="33">
        <v>6.5</v>
      </c>
    </row>
    <row r="594" spans="2:14" x14ac:dyDescent="0.25">
      <c r="B594" s="29" t="s">
        <v>119</v>
      </c>
      <c r="C594" s="6" t="s">
        <v>123</v>
      </c>
      <c r="D594" s="30"/>
      <c r="E594" s="6" t="s">
        <v>129</v>
      </c>
      <c r="F594" s="6" t="s">
        <v>130</v>
      </c>
      <c r="G594" s="31">
        <v>44952.680706018517</v>
      </c>
      <c r="H594" s="31">
        <v>45509</v>
      </c>
      <c r="I594" s="10" t="s">
        <v>132</v>
      </c>
      <c r="J594" s="32">
        <v>113035616</v>
      </c>
      <c r="K594" s="32">
        <v>104786848</v>
      </c>
      <c r="L594" s="32">
        <v>102022789.4295195</v>
      </c>
      <c r="M594" s="32">
        <v>113035616</v>
      </c>
      <c r="N594" s="33">
        <v>6.5</v>
      </c>
    </row>
    <row r="595" spans="2:14" x14ac:dyDescent="0.25">
      <c r="B595" s="29" t="s">
        <v>119</v>
      </c>
      <c r="C595" s="6" t="s">
        <v>123</v>
      </c>
      <c r="D595" s="30"/>
      <c r="E595" s="6" t="s">
        <v>129</v>
      </c>
      <c r="F595" s="6" t="s">
        <v>130</v>
      </c>
      <c r="G595" s="31">
        <v>44993.465324074081</v>
      </c>
      <c r="H595" s="31">
        <v>45517</v>
      </c>
      <c r="I595" s="10" t="s">
        <v>132</v>
      </c>
      <c r="J595" s="32">
        <v>109812329</v>
      </c>
      <c r="K595" s="32">
        <v>103507178</v>
      </c>
      <c r="L595" s="32">
        <v>102797254.30267857</v>
      </c>
      <c r="M595" s="32">
        <v>109812329</v>
      </c>
      <c r="N595" s="33">
        <v>4.3</v>
      </c>
    </row>
    <row r="596" spans="2:14" x14ac:dyDescent="0.25">
      <c r="B596" s="29" t="s">
        <v>119</v>
      </c>
      <c r="C596" s="6" t="s">
        <v>123</v>
      </c>
      <c r="D596" s="30"/>
      <c r="E596" s="6" t="s">
        <v>129</v>
      </c>
      <c r="F596" s="6" t="s">
        <v>130</v>
      </c>
      <c r="G596" s="31">
        <v>44994.661064814813</v>
      </c>
      <c r="H596" s="31">
        <v>45517</v>
      </c>
      <c r="I596" s="10" t="s">
        <v>132</v>
      </c>
      <c r="J596" s="32">
        <v>274575342</v>
      </c>
      <c r="K596" s="32">
        <v>255024004</v>
      </c>
      <c r="L596" s="32">
        <v>254691530.9329392</v>
      </c>
      <c r="M596" s="32">
        <v>274575342</v>
      </c>
      <c r="N596" s="33">
        <v>5.4</v>
      </c>
    </row>
    <row r="597" spans="2:14" x14ac:dyDescent="0.25">
      <c r="B597" s="29" t="s">
        <v>119</v>
      </c>
      <c r="C597" s="6" t="s">
        <v>123</v>
      </c>
      <c r="D597" s="30"/>
      <c r="E597" s="6" t="s">
        <v>129</v>
      </c>
      <c r="F597" s="6" t="s">
        <v>130</v>
      </c>
      <c r="G597" s="31">
        <v>45008.528946759259</v>
      </c>
      <c r="H597" s="31">
        <v>45517</v>
      </c>
      <c r="I597" s="10" t="s">
        <v>132</v>
      </c>
      <c r="J597" s="32">
        <v>274575342</v>
      </c>
      <c r="K597" s="32">
        <v>255545567</v>
      </c>
      <c r="L597" s="32">
        <v>254691530.82973024</v>
      </c>
      <c r="M597" s="32">
        <v>274575342</v>
      </c>
      <c r="N597" s="33">
        <v>5.4</v>
      </c>
    </row>
    <row r="598" spans="2:14" x14ac:dyDescent="0.25">
      <c r="B598" s="29" t="s">
        <v>119</v>
      </c>
      <c r="C598" s="6" t="s">
        <v>123</v>
      </c>
      <c r="D598" s="30"/>
      <c r="E598" s="6" t="s">
        <v>129</v>
      </c>
      <c r="F598" s="6" t="s">
        <v>130</v>
      </c>
      <c r="G598" s="31">
        <v>45008.531030092592</v>
      </c>
      <c r="H598" s="31">
        <v>45517</v>
      </c>
      <c r="I598" s="10" t="s">
        <v>132</v>
      </c>
      <c r="J598" s="32">
        <v>274575342</v>
      </c>
      <c r="K598" s="32">
        <v>255545567</v>
      </c>
      <c r="L598" s="32">
        <v>254691530.82973024</v>
      </c>
      <c r="M598" s="32">
        <v>274575342</v>
      </c>
      <c r="N598" s="33">
        <v>5.4</v>
      </c>
    </row>
    <row r="599" spans="2:14" x14ac:dyDescent="0.25">
      <c r="B599" s="29" t="s">
        <v>119</v>
      </c>
      <c r="C599" s="6" t="s">
        <v>123</v>
      </c>
      <c r="D599" s="30"/>
      <c r="E599" s="6" t="s">
        <v>129</v>
      </c>
      <c r="F599" s="6" t="s">
        <v>130</v>
      </c>
      <c r="G599" s="31">
        <v>45008.531053240738</v>
      </c>
      <c r="H599" s="31">
        <v>45517</v>
      </c>
      <c r="I599" s="10" t="s">
        <v>132</v>
      </c>
      <c r="J599" s="32">
        <v>274575342</v>
      </c>
      <c r="K599" s="32">
        <v>255545567</v>
      </c>
      <c r="L599" s="32">
        <v>254691530.82973024</v>
      </c>
      <c r="M599" s="32">
        <v>274575342</v>
      </c>
      <c r="N599" s="33">
        <v>5.4</v>
      </c>
    </row>
    <row r="600" spans="2:14" x14ac:dyDescent="0.25">
      <c r="B600" s="29" t="s">
        <v>119</v>
      </c>
      <c r="C600" s="6" t="s">
        <v>123</v>
      </c>
      <c r="D600" s="30"/>
      <c r="E600" s="6" t="s">
        <v>129</v>
      </c>
      <c r="F600" s="6" t="s">
        <v>130</v>
      </c>
      <c r="G600" s="31">
        <v>45049.557442129626</v>
      </c>
      <c r="H600" s="31">
        <v>45510</v>
      </c>
      <c r="I600" s="10" t="s">
        <v>132</v>
      </c>
      <c r="J600" s="32">
        <v>417354520</v>
      </c>
      <c r="K600" s="32">
        <v>391150938</v>
      </c>
      <c r="L600" s="32">
        <v>387520848.04604518</v>
      </c>
      <c r="M600" s="32">
        <v>417354520</v>
      </c>
      <c r="N600" s="33">
        <v>5.4</v>
      </c>
    </row>
    <row r="601" spans="2:14" x14ac:dyDescent="0.25">
      <c r="B601" s="29" t="s">
        <v>119</v>
      </c>
      <c r="C601" s="6" t="s">
        <v>123</v>
      </c>
      <c r="D601" s="30"/>
      <c r="E601" s="6" t="s">
        <v>129</v>
      </c>
      <c r="F601" s="6" t="s">
        <v>130</v>
      </c>
      <c r="G601" s="31">
        <v>45195.486111111117</v>
      </c>
      <c r="H601" s="31">
        <v>45205</v>
      </c>
      <c r="I601" s="10" t="s">
        <v>132</v>
      </c>
      <c r="J601" s="32">
        <v>868606853</v>
      </c>
      <c r="K601" s="32">
        <v>866863910</v>
      </c>
      <c r="L601" s="32">
        <v>867560666.99754357</v>
      </c>
      <c r="M601" s="32">
        <v>868606853</v>
      </c>
      <c r="N601" s="33">
        <v>7.4</v>
      </c>
    </row>
    <row r="602" spans="2:14" x14ac:dyDescent="0.25">
      <c r="B602" s="29" t="s">
        <v>118</v>
      </c>
      <c r="C602" s="6" t="s">
        <v>155</v>
      </c>
      <c r="D602" s="30"/>
      <c r="E602" s="6" t="s">
        <v>129</v>
      </c>
      <c r="F602" s="6" t="s">
        <v>130</v>
      </c>
      <c r="G602" s="31">
        <v>45131.697187500002</v>
      </c>
      <c r="H602" s="31">
        <v>46231</v>
      </c>
      <c r="I602" s="10" t="s">
        <v>132</v>
      </c>
      <c r="J602" s="32">
        <v>1140328013</v>
      </c>
      <c r="K602" s="32">
        <v>970000000</v>
      </c>
      <c r="L602" s="32">
        <v>983836394.02296662</v>
      </c>
      <c r="M602" s="32">
        <v>1140328013</v>
      </c>
      <c r="N602" s="33">
        <v>7.75</v>
      </c>
    </row>
    <row r="603" spans="2:14" x14ac:dyDescent="0.25">
      <c r="B603" s="29" t="s">
        <v>119</v>
      </c>
      <c r="C603" s="6" t="s">
        <v>179</v>
      </c>
      <c r="D603" s="30" t="s">
        <v>187</v>
      </c>
      <c r="E603" s="6" t="s">
        <v>129</v>
      </c>
      <c r="F603" s="6" t="s">
        <v>130</v>
      </c>
      <c r="G603" s="31">
        <v>45016.462129629632</v>
      </c>
      <c r="H603" s="31">
        <v>45383</v>
      </c>
      <c r="I603" s="10" t="s">
        <v>132</v>
      </c>
      <c r="J603" s="32">
        <v>1107375342</v>
      </c>
      <c r="K603" s="32">
        <v>1000291780</v>
      </c>
      <c r="L603" s="32">
        <v>1001138814.9091226</v>
      </c>
      <c r="M603" s="32">
        <v>1107375342</v>
      </c>
      <c r="N603" s="33">
        <v>10.65</v>
      </c>
    </row>
    <row r="604" spans="2:14" x14ac:dyDescent="0.25">
      <c r="B604" s="29" t="s">
        <v>119</v>
      </c>
      <c r="C604" s="6" t="s">
        <v>179</v>
      </c>
      <c r="D604" s="30" t="s">
        <v>187</v>
      </c>
      <c r="E604" s="6" t="s">
        <v>129</v>
      </c>
      <c r="F604" s="6" t="s">
        <v>130</v>
      </c>
      <c r="G604" s="31">
        <v>45016.462152777778</v>
      </c>
      <c r="H604" s="31">
        <v>45383</v>
      </c>
      <c r="I604" s="10" t="s">
        <v>132</v>
      </c>
      <c r="J604" s="32">
        <v>1107375342</v>
      </c>
      <c r="K604" s="32">
        <v>1000291780</v>
      </c>
      <c r="L604" s="32">
        <v>1001138814.9091226</v>
      </c>
      <c r="M604" s="32">
        <v>1107375342</v>
      </c>
      <c r="N604" s="33">
        <v>10.65</v>
      </c>
    </row>
    <row r="605" spans="2:14" x14ac:dyDescent="0.25">
      <c r="B605" s="29" t="s">
        <v>119</v>
      </c>
      <c r="C605" s="6" t="s">
        <v>179</v>
      </c>
      <c r="D605" s="30" t="s">
        <v>187</v>
      </c>
      <c r="E605" s="6" t="s">
        <v>129</v>
      </c>
      <c r="F605" s="6" t="s">
        <v>130</v>
      </c>
      <c r="G605" s="31">
        <v>45016.462175925924</v>
      </c>
      <c r="H605" s="31">
        <v>45383</v>
      </c>
      <c r="I605" s="10" t="s">
        <v>132</v>
      </c>
      <c r="J605" s="32">
        <v>1107375342</v>
      </c>
      <c r="K605" s="32">
        <v>1000291780</v>
      </c>
      <c r="L605" s="32">
        <v>1001138814.9091226</v>
      </c>
      <c r="M605" s="32">
        <v>1107375342</v>
      </c>
      <c r="N605" s="33">
        <v>10.65</v>
      </c>
    </row>
    <row r="606" spans="2:14" x14ac:dyDescent="0.25">
      <c r="B606" s="29" t="s">
        <v>119</v>
      </c>
      <c r="C606" s="6" t="s">
        <v>179</v>
      </c>
      <c r="D606" s="30" t="s">
        <v>187</v>
      </c>
      <c r="E606" s="6" t="s">
        <v>129</v>
      </c>
      <c r="F606" s="6" t="s">
        <v>130</v>
      </c>
      <c r="G606" s="31">
        <v>45020.694814814815</v>
      </c>
      <c r="H606" s="31">
        <v>45359</v>
      </c>
      <c r="I606" s="10" t="s">
        <v>132</v>
      </c>
      <c r="J606" s="32">
        <v>1092969863</v>
      </c>
      <c r="K606" s="32">
        <v>1005551281</v>
      </c>
      <c r="L606" s="32">
        <v>1004801943.1096841</v>
      </c>
      <c r="M606" s="32">
        <v>1092969863</v>
      </c>
      <c r="N606" s="33">
        <v>9.4</v>
      </c>
    </row>
    <row r="607" spans="2:14" x14ac:dyDescent="0.25">
      <c r="B607" s="29" t="s">
        <v>119</v>
      </c>
      <c r="C607" s="6" t="s">
        <v>179</v>
      </c>
      <c r="D607" s="30" t="s">
        <v>187</v>
      </c>
      <c r="E607" s="6" t="s">
        <v>129</v>
      </c>
      <c r="F607" s="6" t="s">
        <v>130</v>
      </c>
      <c r="G607" s="31">
        <v>45020.697905092587</v>
      </c>
      <c r="H607" s="31">
        <v>45359</v>
      </c>
      <c r="I607" s="10" t="s">
        <v>132</v>
      </c>
      <c r="J607" s="32">
        <v>1092969863</v>
      </c>
      <c r="K607" s="32">
        <v>1005551281</v>
      </c>
      <c r="L607" s="32">
        <v>1004801943.1096841</v>
      </c>
      <c r="M607" s="32">
        <v>1092969863</v>
      </c>
      <c r="N607" s="33">
        <v>9.4</v>
      </c>
    </row>
    <row r="608" spans="2:14" x14ac:dyDescent="0.25">
      <c r="B608" s="29" t="s">
        <v>119</v>
      </c>
      <c r="C608" s="6" t="s">
        <v>179</v>
      </c>
      <c r="D608" s="30" t="s">
        <v>187</v>
      </c>
      <c r="E608" s="6" t="s">
        <v>129</v>
      </c>
      <c r="F608" s="6" t="s">
        <v>130</v>
      </c>
      <c r="G608" s="31">
        <v>45020.697916666664</v>
      </c>
      <c r="H608" s="31">
        <v>45359</v>
      </c>
      <c r="I608" s="10" t="s">
        <v>132</v>
      </c>
      <c r="J608" s="32">
        <v>1092969863</v>
      </c>
      <c r="K608" s="32">
        <v>1005551281</v>
      </c>
      <c r="L608" s="32">
        <v>1004801943.1096841</v>
      </c>
      <c r="M608" s="32">
        <v>1092969863</v>
      </c>
      <c r="N608" s="33">
        <v>9.4</v>
      </c>
    </row>
    <row r="609" spans="2:14" x14ac:dyDescent="0.25">
      <c r="B609" s="29" t="s">
        <v>119</v>
      </c>
      <c r="C609" s="6" t="s">
        <v>179</v>
      </c>
      <c r="D609" s="30" t="s">
        <v>187</v>
      </c>
      <c r="E609" s="6" t="s">
        <v>129</v>
      </c>
      <c r="F609" s="6" t="s">
        <v>130</v>
      </c>
      <c r="G609" s="31">
        <v>45020.697939814811</v>
      </c>
      <c r="H609" s="31">
        <v>45359</v>
      </c>
      <c r="I609" s="10" t="s">
        <v>132</v>
      </c>
      <c r="J609" s="32">
        <v>1092969863</v>
      </c>
      <c r="K609" s="32">
        <v>1005551281</v>
      </c>
      <c r="L609" s="32">
        <v>1004801943.1096841</v>
      </c>
      <c r="M609" s="32">
        <v>1092969863</v>
      </c>
      <c r="N609" s="33">
        <v>9.4</v>
      </c>
    </row>
    <row r="610" spans="2:14" x14ac:dyDescent="0.25">
      <c r="B610" s="29" t="s">
        <v>119</v>
      </c>
      <c r="C610" s="6" t="s">
        <v>179</v>
      </c>
      <c r="D610" s="30" t="s">
        <v>187</v>
      </c>
      <c r="E610" s="6" t="s">
        <v>129</v>
      </c>
      <c r="F610" s="6" t="s">
        <v>130</v>
      </c>
      <c r="G610" s="31">
        <v>45020.697951388887</v>
      </c>
      <c r="H610" s="31">
        <v>45359</v>
      </c>
      <c r="I610" s="10" t="s">
        <v>132</v>
      </c>
      <c r="J610" s="32">
        <v>1092969863</v>
      </c>
      <c r="K610" s="32">
        <v>1005551281</v>
      </c>
      <c r="L610" s="32">
        <v>1004801943.1096841</v>
      </c>
      <c r="M610" s="32">
        <v>1092969863</v>
      </c>
      <c r="N610" s="33">
        <v>9.4</v>
      </c>
    </row>
    <row r="611" spans="2:14" x14ac:dyDescent="0.25">
      <c r="B611" s="29" t="s">
        <v>119</v>
      </c>
      <c r="C611" s="6" t="s">
        <v>179</v>
      </c>
      <c r="D611" s="30" t="s">
        <v>187</v>
      </c>
      <c r="E611" s="6" t="s">
        <v>129</v>
      </c>
      <c r="F611" s="6" t="s">
        <v>130</v>
      </c>
      <c r="G611" s="31">
        <v>45020.697974537034</v>
      </c>
      <c r="H611" s="31">
        <v>45359</v>
      </c>
      <c r="I611" s="10" t="s">
        <v>132</v>
      </c>
      <c r="J611" s="32">
        <v>1092969863</v>
      </c>
      <c r="K611" s="32">
        <v>1005551281</v>
      </c>
      <c r="L611" s="32">
        <v>1004801943.1096841</v>
      </c>
      <c r="M611" s="32">
        <v>1092969863</v>
      </c>
      <c r="N611" s="33">
        <v>9.4</v>
      </c>
    </row>
    <row r="612" spans="2:14" x14ac:dyDescent="0.25">
      <c r="B612" s="29" t="s">
        <v>119</v>
      </c>
      <c r="C612" s="6" t="s">
        <v>179</v>
      </c>
      <c r="D612" s="30" t="s">
        <v>187</v>
      </c>
      <c r="E612" s="6" t="s">
        <v>129</v>
      </c>
      <c r="F612" s="6" t="s">
        <v>130</v>
      </c>
      <c r="G612" s="31">
        <v>45062.454386574071</v>
      </c>
      <c r="H612" s="31">
        <v>45383</v>
      </c>
      <c r="I612" s="10" t="s">
        <v>132</v>
      </c>
      <c r="J612" s="32">
        <v>1107375342</v>
      </c>
      <c r="K612" s="32">
        <v>1013615003</v>
      </c>
      <c r="L612" s="32">
        <v>1001131123.6000415</v>
      </c>
      <c r="M612" s="32">
        <v>1107375342</v>
      </c>
      <c r="N612" s="33">
        <v>10.65</v>
      </c>
    </row>
    <row r="613" spans="2:14" x14ac:dyDescent="0.25">
      <c r="B613" s="29" t="s">
        <v>119</v>
      </c>
      <c r="C613" s="6" t="s">
        <v>179</v>
      </c>
      <c r="D613" s="30" t="s">
        <v>187</v>
      </c>
      <c r="E613" s="6" t="s">
        <v>129</v>
      </c>
      <c r="F613" s="6" t="s">
        <v>130</v>
      </c>
      <c r="G613" s="31">
        <v>45062.457256944443</v>
      </c>
      <c r="H613" s="31">
        <v>45383</v>
      </c>
      <c r="I613" s="10" t="s">
        <v>132</v>
      </c>
      <c r="J613" s="32">
        <v>1107375342</v>
      </c>
      <c r="K613" s="32">
        <v>1013615003</v>
      </c>
      <c r="L613" s="32">
        <v>1001131123.6000415</v>
      </c>
      <c r="M613" s="32">
        <v>1107375342</v>
      </c>
      <c r="N613" s="33">
        <v>10.65</v>
      </c>
    </row>
    <row r="614" spans="2:14" x14ac:dyDescent="0.25">
      <c r="B614" s="29" t="s">
        <v>119</v>
      </c>
      <c r="C614" s="6" t="s">
        <v>179</v>
      </c>
      <c r="D614" s="30" t="s">
        <v>187</v>
      </c>
      <c r="E614" s="6" t="s">
        <v>129</v>
      </c>
      <c r="F614" s="6" t="s">
        <v>130</v>
      </c>
      <c r="G614" s="31">
        <v>45092.698530092588</v>
      </c>
      <c r="H614" s="31">
        <v>45271</v>
      </c>
      <c r="I614" s="10" t="s">
        <v>132</v>
      </c>
      <c r="J614" s="32">
        <v>1040931507</v>
      </c>
      <c r="K614" s="32">
        <v>1000227397</v>
      </c>
      <c r="L614" s="32">
        <v>1024363462.2089882</v>
      </c>
      <c r="M614" s="32">
        <v>1040931507</v>
      </c>
      <c r="N614" s="33">
        <v>8.3000000000000007</v>
      </c>
    </row>
    <row r="615" spans="2:14" x14ac:dyDescent="0.25">
      <c r="B615" s="29" t="s">
        <v>119</v>
      </c>
      <c r="C615" s="6" t="s">
        <v>179</v>
      </c>
      <c r="D615" s="30" t="s">
        <v>187</v>
      </c>
      <c r="E615" s="6" t="s">
        <v>129</v>
      </c>
      <c r="F615" s="6" t="s">
        <v>130</v>
      </c>
      <c r="G615" s="31">
        <v>45092.70579861111</v>
      </c>
      <c r="H615" s="31">
        <v>45271</v>
      </c>
      <c r="I615" s="10" t="s">
        <v>132</v>
      </c>
      <c r="J615" s="32">
        <v>1040931507</v>
      </c>
      <c r="K615" s="32">
        <v>1000227397</v>
      </c>
      <c r="L615" s="32">
        <v>1024363462.2089882</v>
      </c>
      <c r="M615" s="32">
        <v>1040931507</v>
      </c>
      <c r="N615" s="33">
        <v>8.3000000000000007</v>
      </c>
    </row>
    <row r="616" spans="2:14" x14ac:dyDescent="0.25">
      <c r="B616" s="29" t="s">
        <v>119</v>
      </c>
      <c r="C616" s="6" t="s">
        <v>179</v>
      </c>
      <c r="D616" s="30" t="s">
        <v>187</v>
      </c>
      <c r="E616" s="6" t="s">
        <v>129</v>
      </c>
      <c r="F616" s="6" t="s">
        <v>130</v>
      </c>
      <c r="G616" s="31">
        <v>45092.706307870365</v>
      </c>
      <c r="H616" s="31">
        <v>45271</v>
      </c>
      <c r="I616" s="10" t="s">
        <v>132</v>
      </c>
      <c r="J616" s="32">
        <v>1040931507</v>
      </c>
      <c r="K616" s="32">
        <v>1000227397</v>
      </c>
      <c r="L616" s="32">
        <v>1024363462.2089882</v>
      </c>
      <c r="M616" s="32">
        <v>1040931507</v>
      </c>
      <c r="N616" s="33">
        <v>8.3000000000000007</v>
      </c>
    </row>
    <row r="617" spans="2:14" x14ac:dyDescent="0.25">
      <c r="B617" s="29" t="s">
        <v>119</v>
      </c>
      <c r="C617" s="6" t="s">
        <v>179</v>
      </c>
      <c r="D617" s="30" t="s">
        <v>187</v>
      </c>
      <c r="E617" s="6" t="s">
        <v>129</v>
      </c>
      <c r="F617" s="6" t="s">
        <v>130</v>
      </c>
      <c r="G617" s="31">
        <v>45092.706319444442</v>
      </c>
      <c r="H617" s="31">
        <v>45271</v>
      </c>
      <c r="I617" s="10" t="s">
        <v>132</v>
      </c>
      <c r="J617" s="32">
        <v>1040931507</v>
      </c>
      <c r="K617" s="32">
        <v>1000227397</v>
      </c>
      <c r="L617" s="32">
        <v>1024363462.2089882</v>
      </c>
      <c r="M617" s="32">
        <v>1040931507</v>
      </c>
      <c r="N617" s="33">
        <v>8.3000000000000007</v>
      </c>
    </row>
    <row r="618" spans="2:14" x14ac:dyDescent="0.25">
      <c r="B618" s="29" t="s">
        <v>119</v>
      </c>
      <c r="C618" s="6" t="s">
        <v>179</v>
      </c>
      <c r="D618" s="30" t="s">
        <v>187</v>
      </c>
      <c r="E618" s="6" t="s">
        <v>129</v>
      </c>
      <c r="F618" s="6" t="s">
        <v>130</v>
      </c>
      <c r="G618" s="31">
        <v>45092.706331018511</v>
      </c>
      <c r="H618" s="31">
        <v>45271</v>
      </c>
      <c r="I618" s="10" t="s">
        <v>132</v>
      </c>
      <c r="J618" s="32">
        <v>1040931507</v>
      </c>
      <c r="K618" s="32">
        <v>1000227397</v>
      </c>
      <c r="L618" s="32">
        <v>1024363462.2089882</v>
      </c>
      <c r="M618" s="32">
        <v>1040931507</v>
      </c>
      <c r="N618" s="33">
        <v>8.3000000000000007</v>
      </c>
    </row>
    <row r="619" spans="2:14" x14ac:dyDescent="0.25">
      <c r="B619" s="29" t="s">
        <v>119</v>
      </c>
      <c r="C619" s="6" t="s">
        <v>179</v>
      </c>
      <c r="D619" s="30" t="s">
        <v>187</v>
      </c>
      <c r="E619" s="6" t="s">
        <v>129</v>
      </c>
      <c r="F619" s="6" t="s">
        <v>130</v>
      </c>
      <c r="G619" s="31">
        <v>45092.706342592588</v>
      </c>
      <c r="H619" s="31">
        <v>45271</v>
      </c>
      <c r="I619" s="10" t="s">
        <v>132</v>
      </c>
      <c r="J619" s="32">
        <v>1040931507</v>
      </c>
      <c r="K619" s="32">
        <v>1000227397</v>
      </c>
      <c r="L619" s="32">
        <v>1024363462.2089882</v>
      </c>
      <c r="M619" s="32">
        <v>1040931507</v>
      </c>
      <c r="N619" s="33">
        <v>8.3000000000000007</v>
      </c>
    </row>
    <row r="620" spans="2:14" x14ac:dyDescent="0.25">
      <c r="B620" s="29" t="s">
        <v>119</v>
      </c>
      <c r="C620" s="6" t="s">
        <v>179</v>
      </c>
      <c r="D620" s="30" t="s">
        <v>187</v>
      </c>
      <c r="E620" s="6" t="s">
        <v>129</v>
      </c>
      <c r="F620" s="6" t="s">
        <v>130</v>
      </c>
      <c r="G620" s="31">
        <v>45092.706354166665</v>
      </c>
      <c r="H620" s="31">
        <v>45271</v>
      </c>
      <c r="I620" s="10" t="s">
        <v>132</v>
      </c>
      <c r="J620" s="32">
        <v>1040931507</v>
      </c>
      <c r="K620" s="32">
        <v>1000227397</v>
      </c>
      <c r="L620" s="32">
        <v>1024363462.2089882</v>
      </c>
      <c r="M620" s="32">
        <v>1040931507</v>
      </c>
      <c r="N620" s="33">
        <v>8.3000000000000007</v>
      </c>
    </row>
    <row r="621" spans="2:14" x14ac:dyDescent="0.25">
      <c r="B621" s="29" t="s">
        <v>119</v>
      </c>
      <c r="C621" s="6" t="s">
        <v>179</v>
      </c>
      <c r="D621" s="30" t="s">
        <v>187</v>
      </c>
      <c r="E621" s="6" t="s">
        <v>129</v>
      </c>
      <c r="F621" s="6" t="s">
        <v>130</v>
      </c>
      <c r="G621" s="31">
        <v>45092.706354166665</v>
      </c>
      <c r="H621" s="31">
        <v>45271</v>
      </c>
      <c r="I621" s="10" t="s">
        <v>132</v>
      </c>
      <c r="J621" s="32">
        <v>1040931507</v>
      </c>
      <c r="K621" s="32">
        <v>1000227397</v>
      </c>
      <c r="L621" s="32">
        <v>1024363462.2089882</v>
      </c>
      <c r="M621" s="32">
        <v>1040931507</v>
      </c>
      <c r="N621" s="33">
        <v>8.3000000000000007</v>
      </c>
    </row>
    <row r="622" spans="2:14" x14ac:dyDescent="0.25">
      <c r="B622" s="29" t="s">
        <v>119</v>
      </c>
      <c r="C622" s="6" t="s">
        <v>179</v>
      </c>
      <c r="D622" s="30" t="s">
        <v>187</v>
      </c>
      <c r="E622" s="6" t="s">
        <v>129</v>
      </c>
      <c r="F622" s="6" t="s">
        <v>130</v>
      </c>
      <c r="G622" s="31">
        <v>45092.706365740734</v>
      </c>
      <c r="H622" s="31">
        <v>45271</v>
      </c>
      <c r="I622" s="10" t="s">
        <v>132</v>
      </c>
      <c r="J622" s="32">
        <v>1040931507</v>
      </c>
      <c r="K622" s="32">
        <v>1000227397</v>
      </c>
      <c r="L622" s="32">
        <v>1024363462.2089882</v>
      </c>
      <c r="M622" s="32">
        <v>1040931507</v>
      </c>
      <c r="N622" s="33">
        <v>8.3000000000000007</v>
      </c>
    </row>
    <row r="623" spans="2:14" x14ac:dyDescent="0.25">
      <c r="B623" s="29" t="s">
        <v>119</v>
      </c>
      <c r="C623" s="6" t="s">
        <v>179</v>
      </c>
      <c r="D623" s="30" t="s">
        <v>187</v>
      </c>
      <c r="E623" s="6" t="s">
        <v>129</v>
      </c>
      <c r="F623" s="6" t="s">
        <v>130</v>
      </c>
      <c r="G623" s="31">
        <v>45092.706412037034</v>
      </c>
      <c r="H623" s="31">
        <v>45271</v>
      </c>
      <c r="I623" s="10" t="s">
        <v>132</v>
      </c>
      <c r="J623" s="32">
        <v>1040931507</v>
      </c>
      <c r="K623" s="32">
        <v>1000227397</v>
      </c>
      <c r="L623" s="32">
        <v>1024363462.2089882</v>
      </c>
      <c r="M623" s="32">
        <v>1040931507</v>
      </c>
      <c r="N623" s="33">
        <v>8.3000000000000007</v>
      </c>
    </row>
    <row r="624" spans="2:14" x14ac:dyDescent="0.25">
      <c r="B624" s="29" t="s">
        <v>119</v>
      </c>
      <c r="C624" s="6" t="s">
        <v>179</v>
      </c>
      <c r="D624" s="30" t="s">
        <v>187</v>
      </c>
      <c r="E624" s="6" t="s">
        <v>129</v>
      </c>
      <c r="F624" s="6" t="s">
        <v>130</v>
      </c>
      <c r="G624" s="31">
        <v>45132.67459490741</v>
      </c>
      <c r="H624" s="31">
        <v>45383</v>
      </c>
      <c r="I624" s="10" t="s">
        <v>132</v>
      </c>
      <c r="J624" s="32">
        <v>1081115068</v>
      </c>
      <c r="K624" s="32">
        <v>1007799406</v>
      </c>
      <c r="L624" s="32">
        <v>1001138814.7355435</v>
      </c>
      <c r="M624" s="32">
        <v>1081115068</v>
      </c>
      <c r="N624" s="33">
        <v>10.65</v>
      </c>
    </row>
    <row r="625" spans="2:14" x14ac:dyDescent="0.25">
      <c r="B625" s="29" t="s">
        <v>119</v>
      </c>
      <c r="C625" s="6" t="s">
        <v>179</v>
      </c>
      <c r="D625" s="30" t="s">
        <v>187</v>
      </c>
      <c r="E625" s="6" t="s">
        <v>129</v>
      </c>
      <c r="F625" s="6" t="s">
        <v>130</v>
      </c>
      <c r="G625" s="31">
        <v>45132.677152777775</v>
      </c>
      <c r="H625" s="31">
        <v>45383</v>
      </c>
      <c r="I625" s="10" t="s">
        <v>132</v>
      </c>
      <c r="J625" s="32">
        <v>1081115068</v>
      </c>
      <c r="K625" s="32">
        <v>1007799406</v>
      </c>
      <c r="L625" s="32">
        <v>1001138814.7355435</v>
      </c>
      <c r="M625" s="32">
        <v>1081115068</v>
      </c>
      <c r="N625" s="33">
        <v>10.65</v>
      </c>
    </row>
    <row r="626" spans="2:14" x14ac:dyDescent="0.25">
      <c r="B626" s="29" t="s">
        <v>119</v>
      </c>
      <c r="C626" s="6" t="s">
        <v>179</v>
      </c>
      <c r="D626" s="30" t="s">
        <v>187</v>
      </c>
      <c r="E626" s="6" t="s">
        <v>129</v>
      </c>
      <c r="F626" s="6" t="s">
        <v>130</v>
      </c>
      <c r="G626" s="31">
        <v>45132.677164351844</v>
      </c>
      <c r="H626" s="31">
        <v>45383</v>
      </c>
      <c r="I626" s="10" t="s">
        <v>132</v>
      </c>
      <c r="J626" s="32">
        <v>1081115068</v>
      </c>
      <c r="K626" s="32">
        <v>1007799406</v>
      </c>
      <c r="L626" s="32">
        <v>1001138814.7355435</v>
      </c>
      <c r="M626" s="32">
        <v>1081115068</v>
      </c>
      <c r="N626" s="33">
        <v>10.65</v>
      </c>
    </row>
    <row r="627" spans="2:14" x14ac:dyDescent="0.25">
      <c r="B627" s="29" t="s">
        <v>119</v>
      </c>
      <c r="C627" s="6" t="s">
        <v>179</v>
      </c>
      <c r="D627" s="30" t="s">
        <v>187</v>
      </c>
      <c r="E627" s="6" t="s">
        <v>129</v>
      </c>
      <c r="F627" s="6" t="s">
        <v>130</v>
      </c>
      <c r="G627" s="31">
        <v>45132.677187499998</v>
      </c>
      <c r="H627" s="31">
        <v>45383</v>
      </c>
      <c r="I627" s="10" t="s">
        <v>132</v>
      </c>
      <c r="J627" s="32">
        <v>1081115068</v>
      </c>
      <c r="K627" s="32">
        <v>1007799406</v>
      </c>
      <c r="L627" s="32">
        <v>1001138814.7355435</v>
      </c>
      <c r="M627" s="32">
        <v>1081115068</v>
      </c>
      <c r="N627" s="33">
        <v>10.65</v>
      </c>
    </row>
    <row r="628" spans="2:14" x14ac:dyDescent="0.25">
      <c r="B628" s="29" t="s">
        <v>119</v>
      </c>
      <c r="C628" s="6" t="s">
        <v>179</v>
      </c>
      <c r="D628" s="30" t="s">
        <v>187</v>
      </c>
      <c r="E628" s="6" t="s">
        <v>129</v>
      </c>
      <c r="F628" s="6" t="s">
        <v>130</v>
      </c>
      <c r="G628" s="31">
        <v>45132.677199074067</v>
      </c>
      <c r="H628" s="31">
        <v>45383</v>
      </c>
      <c r="I628" s="10" t="s">
        <v>132</v>
      </c>
      <c r="J628" s="32">
        <v>1081115068</v>
      </c>
      <c r="K628" s="32">
        <v>1007799406</v>
      </c>
      <c r="L628" s="32">
        <v>1001138814.7355435</v>
      </c>
      <c r="M628" s="32">
        <v>1081115068</v>
      </c>
      <c r="N628" s="33">
        <v>10.65</v>
      </c>
    </row>
    <row r="629" spans="2:14" x14ac:dyDescent="0.25">
      <c r="B629" s="29" t="s">
        <v>119</v>
      </c>
      <c r="C629" s="6" t="s">
        <v>179</v>
      </c>
      <c r="D629" s="30" t="s">
        <v>187</v>
      </c>
      <c r="E629" s="6" t="s">
        <v>129</v>
      </c>
      <c r="F629" s="6" t="s">
        <v>130</v>
      </c>
      <c r="G629" s="31">
        <v>45132.677210648144</v>
      </c>
      <c r="H629" s="31">
        <v>45383</v>
      </c>
      <c r="I629" s="10" t="s">
        <v>132</v>
      </c>
      <c r="J629" s="32">
        <v>1081115068</v>
      </c>
      <c r="K629" s="32">
        <v>1007799406</v>
      </c>
      <c r="L629" s="32">
        <v>1001138814.7355435</v>
      </c>
      <c r="M629" s="32">
        <v>1081115068</v>
      </c>
      <c r="N629" s="33">
        <v>10.65</v>
      </c>
    </row>
    <row r="630" spans="2:14" x14ac:dyDescent="0.25">
      <c r="B630" s="29" t="s">
        <v>119</v>
      </c>
      <c r="C630" s="6" t="s">
        <v>179</v>
      </c>
      <c r="D630" s="30" t="s">
        <v>187</v>
      </c>
      <c r="E630" s="6" t="s">
        <v>129</v>
      </c>
      <c r="F630" s="6" t="s">
        <v>130</v>
      </c>
      <c r="G630" s="31">
        <v>45138.621446759258</v>
      </c>
      <c r="H630" s="31">
        <v>45383</v>
      </c>
      <c r="I630" s="10" t="s">
        <v>132</v>
      </c>
      <c r="J630" s="32">
        <v>1081115068</v>
      </c>
      <c r="K630" s="32">
        <v>1009541916</v>
      </c>
      <c r="L630" s="32">
        <v>1001138814.9091226</v>
      </c>
      <c r="M630" s="32">
        <v>1081115068</v>
      </c>
      <c r="N630" s="33">
        <v>10.65</v>
      </c>
    </row>
    <row r="631" spans="2:14" x14ac:dyDescent="0.25">
      <c r="B631" s="29" t="s">
        <v>119</v>
      </c>
      <c r="C631" s="6" t="s">
        <v>179</v>
      </c>
      <c r="D631" s="30" t="s">
        <v>187</v>
      </c>
      <c r="E631" s="6" t="s">
        <v>129</v>
      </c>
      <c r="F631" s="6" t="s">
        <v>130</v>
      </c>
      <c r="G631" s="31">
        <v>45183.487638888895</v>
      </c>
      <c r="H631" s="31">
        <v>45387</v>
      </c>
      <c r="I631" s="10" t="s">
        <v>132</v>
      </c>
      <c r="J631" s="32">
        <v>77299945</v>
      </c>
      <c r="K631" s="32">
        <v>72646290</v>
      </c>
      <c r="L631" s="32">
        <v>73000931.271727145</v>
      </c>
      <c r="M631" s="32">
        <v>77299945</v>
      </c>
      <c r="N631" s="33">
        <v>11.75</v>
      </c>
    </row>
    <row r="632" spans="2:14" x14ac:dyDescent="0.25">
      <c r="B632" s="29" t="s">
        <v>119</v>
      </c>
      <c r="C632" s="6" t="s">
        <v>124</v>
      </c>
      <c r="D632" s="30"/>
      <c r="E632" s="6" t="s">
        <v>129</v>
      </c>
      <c r="F632" s="6" t="s">
        <v>130</v>
      </c>
      <c r="G632" s="31">
        <v>45154.39949074074</v>
      </c>
      <c r="H632" s="31">
        <v>46146</v>
      </c>
      <c r="I632" s="10" t="s">
        <v>132</v>
      </c>
      <c r="J632" s="32">
        <v>1242410958</v>
      </c>
      <c r="K632" s="32">
        <v>1024935880</v>
      </c>
      <c r="L632" s="32">
        <v>1034895974.9655819</v>
      </c>
      <c r="M632" s="32">
        <v>1242410958</v>
      </c>
      <c r="N632" s="33">
        <v>8</v>
      </c>
    </row>
    <row r="633" spans="2:14" x14ac:dyDescent="0.25">
      <c r="B633" s="29" t="s">
        <v>119</v>
      </c>
      <c r="C633" s="6" t="s">
        <v>124</v>
      </c>
      <c r="D633" s="30"/>
      <c r="E633" s="6" t="s">
        <v>129</v>
      </c>
      <c r="F633" s="6" t="s">
        <v>130</v>
      </c>
      <c r="G633" s="31">
        <v>45154.399502314816</v>
      </c>
      <c r="H633" s="31">
        <v>46146</v>
      </c>
      <c r="I633" s="10" t="s">
        <v>132</v>
      </c>
      <c r="J633" s="32">
        <v>1242410958</v>
      </c>
      <c r="K633" s="32">
        <v>1024935880</v>
      </c>
      <c r="L633" s="32">
        <v>1034895974.9655819</v>
      </c>
      <c r="M633" s="32">
        <v>1242410958</v>
      </c>
      <c r="N633" s="33">
        <v>8</v>
      </c>
    </row>
    <row r="634" spans="2:14" x14ac:dyDescent="0.25">
      <c r="B634" s="29" t="s">
        <v>119</v>
      </c>
      <c r="C634" s="6" t="s">
        <v>124</v>
      </c>
      <c r="D634" s="30"/>
      <c r="E634" s="6" t="s">
        <v>129</v>
      </c>
      <c r="F634" s="6" t="s">
        <v>130</v>
      </c>
      <c r="G634" s="31">
        <v>45154.399513888886</v>
      </c>
      <c r="H634" s="31">
        <v>46146</v>
      </c>
      <c r="I634" s="10" t="s">
        <v>132</v>
      </c>
      <c r="J634" s="32">
        <v>1242410958</v>
      </c>
      <c r="K634" s="32">
        <v>1024935880</v>
      </c>
      <c r="L634" s="32">
        <v>1034895974.9655819</v>
      </c>
      <c r="M634" s="32">
        <v>1242410958</v>
      </c>
      <c r="N634" s="33">
        <v>8</v>
      </c>
    </row>
    <row r="635" spans="2:14" x14ac:dyDescent="0.25">
      <c r="B635" s="29" t="s">
        <v>119</v>
      </c>
      <c r="C635" s="6" t="s">
        <v>124</v>
      </c>
      <c r="D635" s="30"/>
      <c r="E635" s="6" t="s">
        <v>129</v>
      </c>
      <c r="F635" s="6" t="s">
        <v>130</v>
      </c>
      <c r="G635" s="31">
        <v>45154.399537037039</v>
      </c>
      <c r="H635" s="31">
        <v>46146</v>
      </c>
      <c r="I635" s="10" t="s">
        <v>132</v>
      </c>
      <c r="J635" s="32">
        <v>1242410958</v>
      </c>
      <c r="K635" s="32">
        <v>1024935880</v>
      </c>
      <c r="L635" s="32">
        <v>1034895974.9655819</v>
      </c>
      <c r="M635" s="32">
        <v>1242410958</v>
      </c>
      <c r="N635" s="33">
        <v>8</v>
      </c>
    </row>
    <row r="636" spans="2:14" x14ac:dyDescent="0.25">
      <c r="B636" s="29" t="s">
        <v>119</v>
      </c>
      <c r="C636" s="6" t="s">
        <v>124</v>
      </c>
      <c r="D636" s="30"/>
      <c r="E636" s="6" t="s">
        <v>129</v>
      </c>
      <c r="F636" s="6" t="s">
        <v>130</v>
      </c>
      <c r="G636" s="31">
        <v>45154.399548611109</v>
      </c>
      <c r="H636" s="31">
        <v>46146</v>
      </c>
      <c r="I636" s="10" t="s">
        <v>132</v>
      </c>
      <c r="J636" s="32">
        <v>1242410958</v>
      </c>
      <c r="K636" s="32">
        <v>1024935880</v>
      </c>
      <c r="L636" s="32">
        <v>1034895974.9655819</v>
      </c>
      <c r="M636" s="32">
        <v>1242410958</v>
      </c>
      <c r="N636" s="33">
        <v>8</v>
      </c>
    </row>
    <row r="637" spans="2:14" x14ac:dyDescent="0.25">
      <c r="B637" s="29" t="s">
        <v>119</v>
      </c>
      <c r="C637" s="6" t="s">
        <v>124</v>
      </c>
      <c r="D637" s="30"/>
      <c r="E637" s="6" t="s">
        <v>129</v>
      </c>
      <c r="F637" s="6" t="s">
        <v>130</v>
      </c>
      <c r="G637" s="31">
        <v>45154.399560185186</v>
      </c>
      <c r="H637" s="31">
        <v>46146</v>
      </c>
      <c r="I637" s="10" t="s">
        <v>132</v>
      </c>
      <c r="J637" s="32">
        <v>1242410958</v>
      </c>
      <c r="K637" s="32">
        <v>1024935880</v>
      </c>
      <c r="L637" s="32">
        <v>1034895974.9655819</v>
      </c>
      <c r="M637" s="32">
        <v>1242410958</v>
      </c>
      <c r="N637" s="33">
        <v>8</v>
      </c>
    </row>
    <row r="638" spans="2:14" x14ac:dyDescent="0.25">
      <c r="B638" s="29" t="s">
        <v>119</v>
      </c>
      <c r="C638" s="6" t="s">
        <v>124</v>
      </c>
      <c r="D638" s="30"/>
      <c r="E638" s="6" t="s">
        <v>129</v>
      </c>
      <c r="F638" s="6" t="s">
        <v>130</v>
      </c>
      <c r="G638" s="31">
        <v>45154.399571759255</v>
      </c>
      <c r="H638" s="31">
        <v>46146</v>
      </c>
      <c r="I638" s="10" t="s">
        <v>132</v>
      </c>
      <c r="J638" s="32">
        <v>1242410958</v>
      </c>
      <c r="K638" s="32">
        <v>1024935880</v>
      </c>
      <c r="L638" s="32">
        <v>1034895974.9655819</v>
      </c>
      <c r="M638" s="32">
        <v>1242410958</v>
      </c>
      <c r="N638" s="33">
        <v>8</v>
      </c>
    </row>
    <row r="639" spans="2:14" x14ac:dyDescent="0.25">
      <c r="B639" s="29" t="s">
        <v>119</v>
      </c>
      <c r="C639" s="6" t="s">
        <v>124</v>
      </c>
      <c r="D639" s="30"/>
      <c r="E639" s="6" t="s">
        <v>129</v>
      </c>
      <c r="F639" s="6" t="s">
        <v>130</v>
      </c>
      <c r="G639" s="31">
        <v>45154.399583333332</v>
      </c>
      <c r="H639" s="31">
        <v>46146</v>
      </c>
      <c r="I639" s="10" t="s">
        <v>132</v>
      </c>
      <c r="J639" s="32">
        <v>1242410958</v>
      </c>
      <c r="K639" s="32">
        <v>1024935880</v>
      </c>
      <c r="L639" s="32">
        <v>1034895974.9655819</v>
      </c>
      <c r="M639" s="32">
        <v>1242410958</v>
      </c>
      <c r="N639" s="33">
        <v>8</v>
      </c>
    </row>
    <row r="640" spans="2:14" x14ac:dyDescent="0.25">
      <c r="B640" s="29" t="s">
        <v>119</v>
      </c>
      <c r="C640" s="6" t="s">
        <v>124</v>
      </c>
      <c r="D640" s="30"/>
      <c r="E640" s="6" t="s">
        <v>129</v>
      </c>
      <c r="F640" s="6" t="s">
        <v>130</v>
      </c>
      <c r="G640" s="31">
        <v>45154.401921296296</v>
      </c>
      <c r="H640" s="31">
        <v>46146</v>
      </c>
      <c r="I640" s="10" t="s">
        <v>132</v>
      </c>
      <c r="J640" s="32">
        <v>1242191780</v>
      </c>
      <c r="K640" s="32">
        <v>1024713204</v>
      </c>
      <c r="L640" s="32">
        <v>1034671137.1075344</v>
      </c>
      <c r="M640" s="32">
        <v>1242191780</v>
      </c>
      <c r="N640" s="33">
        <v>8</v>
      </c>
    </row>
    <row r="641" spans="2:14" x14ac:dyDescent="0.25">
      <c r="B641" s="29" t="s">
        <v>119</v>
      </c>
      <c r="C641" s="6" t="s">
        <v>124</v>
      </c>
      <c r="D641" s="30"/>
      <c r="E641" s="6" t="s">
        <v>129</v>
      </c>
      <c r="F641" s="6" t="s">
        <v>130</v>
      </c>
      <c r="G641" s="31">
        <v>45154.403749999998</v>
      </c>
      <c r="H641" s="31">
        <v>46146</v>
      </c>
      <c r="I641" s="10" t="s">
        <v>132</v>
      </c>
      <c r="J641" s="32">
        <v>1242191780</v>
      </c>
      <c r="K641" s="32">
        <v>1024713204</v>
      </c>
      <c r="L641" s="32">
        <v>1034671137.1075344</v>
      </c>
      <c r="M641" s="32">
        <v>1242191780</v>
      </c>
      <c r="N641" s="33">
        <v>8</v>
      </c>
    </row>
    <row r="642" spans="2:14" x14ac:dyDescent="0.25">
      <c r="B642" s="29" t="s">
        <v>119</v>
      </c>
      <c r="C642" s="6" t="s">
        <v>124</v>
      </c>
      <c r="D642" s="30"/>
      <c r="E642" s="6" t="s">
        <v>129</v>
      </c>
      <c r="F642" s="6" t="s">
        <v>130</v>
      </c>
      <c r="G642" s="31">
        <v>45154.403761574074</v>
      </c>
      <c r="H642" s="31">
        <v>46146</v>
      </c>
      <c r="I642" s="10" t="s">
        <v>132</v>
      </c>
      <c r="J642" s="32">
        <v>1242191780</v>
      </c>
      <c r="K642" s="32">
        <v>1024713204</v>
      </c>
      <c r="L642" s="32">
        <v>1034671137.1075344</v>
      </c>
      <c r="M642" s="32">
        <v>1242191780</v>
      </c>
      <c r="N642" s="33">
        <v>8</v>
      </c>
    </row>
    <row r="643" spans="2:14" x14ac:dyDescent="0.25">
      <c r="B643" s="29" t="s">
        <v>119</v>
      </c>
      <c r="C643" s="6" t="s">
        <v>124</v>
      </c>
      <c r="D643" s="30"/>
      <c r="E643" s="6" t="s">
        <v>129</v>
      </c>
      <c r="F643" s="6" t="s">
        <v>130</v>
      </c>
      <c r="G643" s="31">
        <v>45154.403773148144</v>
      </c>
      <c r="H643" s="31">
        <v>46146</v>
      </c>
      <c r="I643" s="10" t="s">
        <v>132</v>
      </c>
      <c r="J643" s="32">
        <v>1242191780</v>
      </c>
      <c r="K643" s="32">
        <v>1024713204</v>
      </c>
      <c r="L643" s="32">
        <v>1034671137.1075344</v>
      </c>
      <c r="M643" s="32">
        <v>1242191780</v>
      </c>
      <c r="N643" s="33">
        <v>8</v>
      </c>
    </row>
    <row r="644" spans="2:14" x14ac:dyDescent="0.25">
      <c r="B644" s="29" t="s">
        <v>119</v>
      </c>
      <c r="C644" s="6" t="s">
        <v>124</v>
      </c>
      <c r="D644" s="30"/>
      <c r="E644" s="6" t="s">
        <v>129</v>
      </c>
      <c r="F644" s="6" t="s">
        <v>130</v>
      </c>
      <c r="G644" s="31">
        <v>45154.403784722221</v>
      </c>
      <c r="H644" s="31">
        <v>46146</v>
      </c>
      <c r="I644" s="10" t="s">
        <v>132</v>
      </c>
      <c r="J644" s="32">
        <v>1242191780</v>
      </c>
      <c r="K644" s="32">
        <v>1024713204</v>
      </c>
      <c r="L644" s="32">
        <v>1034671137.1075344</v>
      </c>
      <c r="M644" s="32">
        <v>1242191780</v>
      </c>
      <c r="N644" s="33">
        <v>8</v>
      </c>
    </row>
    <row r="645" spans="2:14" x14ac:dyDescent="0.25">
      <c r="B645" s="29" t="s">
        <v>119</v>
      </c>
      <c r="C645" s="6" t="s">
        <v>124</v>
      </c>
      <c r="D645" s="30"/>
      <c r="E645" s="6" t="s">
        <v>129</v>
      </c>
      <c r="F645" s="6" t="s">
        <v>130</v>
      </c>
      <c r="G645" s="31">
        <v>45154.403796296298</v>
      </c>
      <c r="H645" s="31">
        <v>46146</v>
      </c>
      <c r="I645" s="10" t="s">
        <v>132</v>
      </c>
      <c r="J645" s="32">
        <v>1242191780</v>
      </c>
      <c r="K645" s="32">
        <v>1024713204</v>
      </c>
      <c r="L645" s="32">
        <v>1034671137.1075344</v>
      </c>
      <c r="M645" s="32">
        <v>1242191780</v>
      </c>
      <c r="N645" s="33">
        <v>8</v>
      </c>
    </row>
    <row r="646" spans="2:14" x14ac:dyDescent="0.25">
      <c r="B646" s="29" t="s">
        <v>119</v>
      </c>
      <c r="C646" s="6" t="s">
        <v>124</v>
      </c>
      <c r="D646" s="30"/>
      <c r="E646" s="6" t="s">
        <v>129</v>
      </c>
      <c r="F646" s="6" t="s">
        <v>130</v>
      </c>
      <c r="G646" s="31">
        <v>45154.403819444444</v>
      </c>
      <c r="H646" s="31">
        <v>46146</v>
      </c>
      <c r="I646" s="10" t="s">
        <v>132</v>
      </c>
      <c r="J646" s="32">
        <v>1242191780</v>
      </c>
      <c r="K646" s="32">
        <v>1024713204</v>
      </c>
      <c r="L646" s="32">
        <v>1034671137.1075344</v>
      </c>
      <c r="M646" s="32">
        <v>1242191780</v>
      </c>
      <c r="N646" s="33">
        <v>8</v>
      </c>
    </row>
    <row r="647" spans="2:14" x14ac:dyDescent="0.25">
      <c r="B647" s="29" t="s">
        <v>119</v>
      </c>
      <c r="C647" s="6" t="s">
        <v>124</v>
      </c>
      <c r="D647" s="30"/>
      <c r="E647" s="6" t="s">
        <v>129</v>
      </c>
      <c r="F647" s="6" t="s">
        <v>130</v>
      </c>
      <c r="G647" s="31">
        <v>45154.403831018513</v>
      </c>
      <c r="H647" s="31">
        <v>46146</v>
      </c>
      <c r="I647" s="10" t="s">
        <v>132</v>
      </c>
      <c r="J647" s="32">
        <v>1242191780</v>
      </c>
      <c r="K647" s="32">
        <v>1024713204</v>
      </c>
      <c r="L647" s="32">
        <v>1034671137.1075344</v>
      </c>
      <c r="M647" s="32">
        <v>1242191780</v>
      </c>
      <c r="N647" s="33">
        <v>8</v>
      </c>
    </row>
    <row r="648" spans="2:14" x14ac:dyDescent="0.25">
      <c r="B648" s="29" t="s">
        <v>119</v>
      </c>
      <c r="C648" s="6" t="s">
        <v>124</v>
      </c>
      <c r="D648" s="30"/>
      <c r="E648" s="6" t="s">
        <v>129</v>
      </c>
      <c r="F648" s="6" t="s">
        <v>130</v>
      </c>
      <c r="G648" s="31">
        <v>45154.40384259259</v>
      </c>
      <c r="H648" s="31">
        <v>46146</v>
      </c>
      <c r="I648" s="10" t="s">
        <v>132</v>
      </c>
      <c r="J648" s="32">
        <v>1242191780</v>
      </c>
      <c r="K648" s="32">
        <v>1024713204</v>
      </c>
      <c r="L648" s="32">
        <v>1034671137.1075344</v>
      </c>
      <c r="M648" s="32">
        <v>1242191780</v>
      </c>
      <c r="N648" s="33">
        <v>8</v>
      </c>
    </row>
    <row r="649" spans="2:14" x14ac:dyDescent="0.25">
      <c r="B649" s="29" t="s">
        <v>119</v>
      </c>
      <c r="C649" s="6" t="s">
        <v>124</v>
      </c>
      <c r="D649" s="30"/>
      <c r="E649" s="6" t="s">
        <v>129</v>
      </c>
      <c r="F649" s="6" t="s">
        <v>130</v>
      </c>
      <c r="G649" s="31">
        <v>45154.403854166667</v>
      </c>
      <c r="H649" s="31">
        <v>46146</v>
      </c>
      <c r="I649" s="10" t="s">
        <v>132</v>
      </c>
      <c r="J649" s="32">
        <v>1242191780</v>
      </c>
      <c r="K649" s="32">
        <v>1024713204</v>
      </c>
      <c r="L649" s="32">
        <v>1034671137.1075344</v>
      </c>
      <c r="M649" s="32">
        <v>1242191780</v>
      </c>
      <c r="N649" s="33">
        <v>8</v>
      </c>
    </row>
    <row r="650" spans="2:14" x14ac:dyDescent="0.25">
      <c r="B650" s="29" t="s">
        <v>119</v>
      </c>
      <c r="C650" s="6" t="s">
        <v>124</v>
      </c>
      <c r="D650" s="30"/>
      <c r="E650" s="6" t="s">
        <v>129</v>
      </c>
      <c r="F650" s="6" t="s">
        <v>130</v>
      </c>
      <c r="G650" s="31">
        <v>45155.675775462958</v>
      </c>
      <c r="H650" s="31">
        <v>46125</v>
      </c>
      <c r="I650" s="10" t="s">
        <v>132</v>
      </c>
      <c r="J650" s="32">
        <v>1242410958</v>
      </c>
      <c r="K650" s="32">
        <v>1029799336</v>
      </c>
      <c r="L650" s="32">
        <v>1039583255.9711924</v>
      </c>
      <c r="M650" s="32">
        <v>1242410958</v>
      </c>
      <c r="N650" s="33">
        <v>8</v>
      </c>
    </row>
    <row r="651" spans="2:14" x14ac:dyDescent="0.25">
      <c r="B651" s="29" t="s">
        <v>119</v>
      </c>
      <c r="C651" s="6" t="s">
        <v>124</v>
      </c>
      <c r="D651" s="30"/>
      <c r="E651" s="6" t="s">
        <v>129</v>
      </c>
      <c r="F651" s="6" t="s">
        <v>130</v>
      </c>
      <c r="G651" s="31">
        <v>45155.675798611112</v>
      </c>
      <c r="H651" s="31">
        <v>46125</v>
      </c>
      <c r="I651" s="10" t="s">
        <v>132</v>
      </c>
      <c r="J651" s="32">
        <v>1242410958</v>
      </c>
      <c r="K651" s="32">
        <v>1029799336</v>
      </c>
      <c r="L651" s="32">
        <v>1039583255.9711924</v>
      </c>
      <c r="M651" s="32">
        <v>1242410958</v>
      </c>
      <c r="N651" s="33">
        <v>8</v>
      </c>
    </row>
    <row r="652" spans="2:14" x14ac:dyDescent="0.25">
      <c r="B652" s="29" t="s">
        <v>119</v>
      </c>
      <c r="C652" s="6" t="s">
        <v>124</v>
      </c>
      <c r="D652" s="30"/>
      <c r="E652" s="6" t="s">
        <v>129</v>
      </c>
      <c r="F652" s="6" t="s">
        <v>130</v>
      </c>
      <c r="G652" s="31">
        <v>45155.675810185181</v>
      </c>
      <c r="H652" s="31">
        <v>46125</v>
      </c>
      <c r="I652" s="10" t="s">
        <v>132</v>
      </c>
      <c r="J652" s="32">
        <v>1242410958</v>
      </c>
      <c r="K652" s="32">
        <v>1029799336</v>
      </c>
      <c r="L652" s="32">
        <v>1039583255.9711924</v>
      </c>
      <c r="M652" s="32">
        <v>1242410958</v>
      </c>
      <c r="N652" s="33">
        <v>8</v>
      </c>
    </row>
    <row r="653" spans="2:14" x14ac:dyDescent="0.25">
      <c r="B653" s="29" t="s">
        <v>119</v>
      </c>
      <c r="C653" s="6" t="s">
        <v>124</v>
      </c>
      <c r="D653" s="30"/>
      <c r="E653" s="6" t="s">
        <v>129</v>
      </c>
      <c r="F653" s="6" t="s">
        <v>130</v>
      </c>
      <c r="G653" s="31">
        <v>45155.675821759258</v>
      </c>
      <c r="H653" s="31">
        <v>46125</v>
      </c>
      <c r="I653" s="10" t="s">
        <v>132</v>
      </c>
      <c r="J653" s="32">
        <v>1242410958</v>
      </c>
      <c r="K653" s="32">
        <v>1029799336</v>
      </c>
      <c r="L653" s="32">
        <v>1039583255.9711924</v>
      </c>
      <c r="M653" s="32">
        <v>1242410958</v>
      </c>
      <c r="N653" s="33">
        <v>8</v>
      </c>
    </row>
    <row r="654" spans="2:14" x14ac:dyDescent="0.25">
      <c r="B654" s="29" t="s">
        <v>119</v>
      </c>
      <c r="C654" s="6" t="s">
        <v>124</v>
      </c>
      <c r="D654" s="30"/>
      <c r="E654" s="6" t="s">
        <v>129</v>
      </c>
      <c r="F654" s="6" t="s">
        <v>130</v>
      </c>
      <c r="G654" s="31">
        <v>45156.702175925922</v>
      </c>
      <c r="H654" s="31">
        <v>46125</v>
      </c>
      <c r="I654" s="10" t="s">
        <v>132</v>
      </c>
      <c r="J654" s="32">
        <v>1242410958</v>
      </c>
      <c r="K654" s="32">
        <v>1030020673</v>
      </c>
      <c r="L654" s="32">
        <v>1039583255.9711924</v>
      </c>
      <c r="M654" s="32">
        <v>1242410958</v>
      </c>
      <c r="N654" s="33">
        <v>8</v>
      </c>
    </row>
    <row r="655" spans="2:14" x14ac:dyDescent="0.25">
      <c r="B655" s="29" t="s">
        <v>119</v>
      </c>
      <c r="C655" s="6" t="s">
        <v>124</v>
      </c>
      <c r="D655" s="30"/>
      <c r="E655" s="6" t="s">
        <v>129</v>
      </c>
      <c r="F655" s="6" t="s">
        <v>130</v>
      </c>
      <c r="G655" s="31">
        <v>45156.702361111107</v>
      </c>
      <c r="H655" s="31">
        <v>46125</v>
      </c>
      <c r="I655" s="10" t="s">
        <v>132</v>
      </c>
      <c r="J655" s="32">
        <v>1242410958</v>
      </c>
      <c r="K655" s="32">
        <v>1030020673</v>
      </c>
      <c r="L655" s="32">
        <v>1039583255.9711924</v>
      </c>
      <c r="M655" s="32">
        <v>1242410958</v>
      </c>
      <c r="N655" s="33">
        <v>8</v>
      </c>
    </row>
    <row r="656" spans="2:14" x14ac:dyDescent="0.25">
      <c r="B656" s="29" t="s">
        <v>119</v>
      </c>
      <c r="C656" s="6" t="s">
        <v>124</v>
      </c>
      <c r="D656" s="30"/>
      <c r="E656" s="6" t="s">
        <v>129</v>
      </c>
      <c r="F656" s="6" t="s">
        <v>130</v>
      </c>
      <c r="G656" s="31">
        <v>45156.702372685184</v>
      </c>
      <c r="H656" s="31">
        <v>46125</v>
      </c>
      <c r="I656" s="10" t="s">
        <v>132</v>
      </c>
      <c r="J656" s="32">
        <v>1242410958</v>
      </c>
      <c r="K656" s="32">
        <v>1030020673</v>
      </c>
      <c r="L656" s="32">
        <v>1039583255.9711924</v>
      </c>
      <c r="M656" s="32">
        <v>1242410958</v>
      </c>
      <c r="N656" s="33">
        <v>8</v>
      </c>
    </row>
    <row r="657" spans="2:14" x14ac:dyDescent="0.25">
      <c r="B657" s="29" t="s">
        <v>119</v>
      </c>
      <c r="C657" s="6" t="s">
        <v>124</v>
      </c>
      <c r="D657" s="30"/>
      <c r="E657" s="6" t="s">
        <v>129</v>
      </c>
      <c r="F657" s="6" t="s">
        <v>130</v>
      </c>
      <c r="G657" s="31">
        <v>45156.702384259253</v>
      </c>
      <c r="H657" s="31">
        <v>46125</v>
      </c>
      <c r="I657" s="10" t="s">
        <v>132</v>
      </c>
      <c r="J657" s="32">
        <v>1242410958</v>
      </c>
      <c r="K657" s="32">
        <v>1030020673</v>
      </c>
      <c r="L657" s="32">
        <v>1039583255.9711924</v>
      </c>
      <c r="M657" s="32">
        <v>1242410958</v>
      </c>
      <c r="N657" s="33">
        <v>8</v>
      </c>
    </row>
    <row r="658" spans="2:14" x14ac:dyDescent="0.25">
      <c r="B658" s="29" t="s">
        <v>119</v>
      </c>
      <c r="C658" s="6" t="s">
        <v>124</v>
      </c>
      <c r="D658" s="30"/>
      <c r="E658" s="6" t="s">
        <v>129</v>
      </c>
      <c r="F658" s="6" t="s">
        <v>130</v>
      </c>
      <c r="G658" s="31">
        <v>45156.70239583333</v>
      </c>
      <c r="H658" s="31">
        <v>46125</v>
      </c>
      <c r="I658" s="10" t="s">
        <v>132</v>
      </c>
      <c r="J658" s="32">
        <v>1242410958</v>
      </c>
      <c r="K658" s="32">
        <v>1030020673</v>
      </c>
      <c r="L658" s="32">
        <v>1039583255.9711924</v>
      </c>
      <c r="M658" s="32">
        <v>1242410958</v>
      </c>
      <c r="N658" s="33">
        <v>8</v>
      </c>
    </row>
    <row r="659" spans="2:14" x14ac:dyDescent="0.25">
      <c r="B659" s="29" t="s">
        <v>119</v>
      </c>
      <c r="C659" s="6" t="s">
        <v>124</v>
      </c>
      <c r="D659" s="30"/>
      <c r="E659" s="6" t="s">
        <v>129</v>
      </c>
      <c r="F659" s="6" t="s">
        <v>130</v>
      </c>
      <c r="G659" s="31">
        <v>45183.467650462968</v>
      </c>
      <c r="H659" s="31">
        <v>45286</v>
      </c>
      <c r="I659" s="10" t="s">
        <v>132</v>
      </c>
      <c r="J659" s="32">
        <v>104635617</v>
      </c>
      <c r="K659" s="32">
        <v>101725311</v>
      </c>
      <c r="L659" s="32">
        <v>102172029.1574913</v>
      </c>
      <c r="M659" s="32">
        <v>104635617</v>
      </c>
      <c r="N659" s="33">
        <v>10.25</v>
      </c>
    </row>
    <row r="660" spans="2:14" x14ac:dyDescent="0.25">
      <c r="B660" s="29" t="s">
        <v>119</v>
      </c>
      <c r="C660" s="6" t="s">
        <v>124</v>
      </c>
      <c r="D660" s="30"/>
      <c r="E660" s="6" t="s">
        <v>129</v>
      </c>
      <c r="F660" s="6" t="s">
        <v>130</v>
      </c>
      <c r="G660" s="31">
        <v>45183.469212962962</v>
      </c>
      <c r="H660" s="31">
        <v>45286</v>
      </c>
      <c r="I660" s="10" t="s">
        <v>132</v>
      </c>
      <c r="J660" s="32">
        <v>104635617</v>
      </c>
      <c r="K660" s="32">
        <v>101725311</v>
      </c>
      <c r="L660" s="32">
        <v>102172029.1574913</v>
      </c>
      <c r="M660" s="32">
        <v>104635617</v>
      </c>
      <c r="N660" s="33">
        <v>10.25</v>
      </c>
    </row>
    <row r="661" spans="2:14" x14ac:dyDescent="0.25">
      <c r="B661" s="29" t="s">
        <v>119</v>
      </c>
      <c r="C661" s="6" t="s">
        <v>124</v>
      </c>
      <c r="D661" s="30"/>
      <c r="E661" s="6" t="s">
        <v>129</v>
      </c>
      <c r="F661" s="6" t="s">
        <v>130</v>
      </c>
      <c r="G661" s="31">
        <v>45183.469224537039</v>
      </c>
      <c r="H661" s="31">
        <v>45286</v>
      </c>
      <c r="I661" s="10" t="s">
        <v>132</v>
      </c>
      <c r="J661" s="32">
        <v>104635617</v>
      </c>
      <c r="K661" s="32">
        <v>101725311</v>
      </c>
      <c r="L661" s="32">
        <v>102172029.1574913</v>
      </c>
      <c r="M661" s="32">
        <v>104635617</v>
      </c>
      <c r="N661" s="33">
        <v>10.25</v>
      </c>
    </row>
    <row r="662" spans="2:14" x14ac:dyDescent="0.25">
      <c r="B662" s="29" t="s">
        <v>118</v>
      </c>
      <c r="C662" s="6" t="s">
        <v>126</v>
      </c>
      <c r="D662" s="30"/>
      <c r="E662" s="6" t="s">
        <v>129</v>
      </c>
      <c r="F662" s="6" t="s">
        <v>130</v>
      </c>
      <c r="G662" s="31">
        <v>44424.529502314814</v>
      </c>
      <c r="H662" s="31">
        <v>45377</v>
      </c>
      <c r="I662" s="10" t="s">
        <v>132</v>
      </c>
      <c r="J662" s="32">
        <v>1863713948</v>
      </c>
      <c r="K662" s="32">
        <v>1651728398</v>
      </c>
      <c r="L662" s="32">
        <v>1523298238.397485</v>
      </c>
      <c r="M662" s="32">
        <v>1863713948</v>
      </c>
      <c r="N662" s="33">
        <v>9</v>
      </c>
    </row>
    <row r="663" spans="2:14" x14ac:dyDescent="0.25">
      <c r="B663" s="29" t="s">
        <v>140</v>
      </c>
      <c r="C663" s="6" t="s">
        <v>135</v>
      </c>
      <c r="D663" s="30"/>
      <c r="E663" s="6" t="s">
        <v>129</v>
      </c>
      <c r="F663" s="6" t="s">
        <v>130</v>
      </c>
      <c r="G663" s="31">
        <v>44146.437060185184</v>
      </c>
      <c r="H663" s="31">
        <v>47050</v>
      </c>
      <c r="I663" s="10" t="s">
        <v>132</v>
      </c>
      <c r="J663" s="32">
        <v>8160000000</v>
      </c>
      <c r="K663" s="32">
        <v>5019535000</v>
      </c>
      <c r="L663" s="32">
        <v>5170567820.1612396</v>
      </c>
      <c r="M663" s="32">
        <v>8160000000</v>
      </c>
      <c r="N663" s="33">
        <v>7.9</v>
      </c>
    </row>
    <row r="664" spans="2:14" x14ac:dyDescent="0.25">
      <c r="B664" s="29" t="s">
        <v>140</v>
      </c>
      <c r="C664" s="6" t="s">
        <v>135</v>
      </c>
      <c r="D664" s="30"/>
      <c r="E664" s="6" t="s">
        <v>129</v>
      </c>
      <c r="F664" s="6" t="s">
        <v>130</v>
      </c>
      <c r="G664" s="31">
        <v>44146.642754629625</v>
      </c>
      <c r="H664" s="31">
        <v>45828</v>
      </c>
      <c r="I664" s="10" t="s">
        <v>132</v>
      </c>
      <c r="J664" s="32">
        <v>6937500000</v>
      </c>
      <c r="K664" s="32">
        <v>5457226959</v>
      </c>
      <c r="L664" s="32">
        <v>5231025585.2428503</v>
      </c>
      <c r="M664" s="32">
        <v>6937500000</v>
      </c>
      <c r="N664" s="33">
        <v>7.75</v>
      </c>
    </row>
    <row r="665" spans="2:14" x14ac:dyDescent="0.25">
      <c r="B665" s="29" t="s">
        <v>140</v>
      </c>
      <c r="C665" s="6" t="s">
        <v>135</v>
      </c>
      <c r="D665" s="30"/>
      <c r="E665" s="6" t="s">
        <v>129</v>
      </c>
      <c r="F665" s="6" t="s">
        <v>130</v>
      </c>
      <c r="G665" s="31">
        <v>44146.643206018518</v>
      </c>
      <c r="H665" s="31">
        <v>45828</v>
      </c>
      <c r="I665" s="10" t="s">
        <v>132</v>
      </c>
      <c r="J665" s="32">
        <v>6937500000</v>
      </c>
      <c r="K665" s="32">
        <v>5457226959</v>
      </c>
      <c r="L665" s="32">
        <v>5231025585.2428503</v>
      </c>
      <c r="M665" s="32">
        <v>6937500000</v>
      </c>
      <c r="N665" s="33">
        <v>7.75</v>
      </c>
    </row>
    <row r="666" spans="2:14" x14ac:dyDescent="0.25">
      <c r="B666" s="29" t="s">
        <v>140</v>
      </c>
      <c r="C666" s="6" t="s">
        <v>135</v>
      </c>
      <c r="D666" s="30"/>
      <c r="E666" s="6" t="s">
        <v>129</v>
      </c>
      <c r="F666" s="6" t="s">
        <v>130</v>
      </c>
      <c r="G666" s="31">
        <v>44146.643645833334</v>
      </c>
      <c r="H666" s="31">
        <v>45828</v>
      </c>
      <c r="I666" s="10" t="s">
        <v>132</v>
      </c>
      <c r="J666" s="32">
        <v>6937500000</v>
      </c>
      <c r="K666" s="32">
        <v>5457226959</v>
      </c>
      <c r="L666" s="32">
        <v>5231025585.2428503</v>
      </c>
      <c r="M666" s="32">
        <v>6937500000</v>
      </c>
      <c r="N666" s="33">
        <v>7.75</v>
      </c>
    </row>
    <row r="667" spans="2:14" x14ac:dyDescent="0.25">
      <c r="B667" s="29" t="s">
        <v>140</v>
      </c>
      <c r="C667" s="6" t="s">
        <v>135</v>
      </c>
      <c r="D667" s="30"/>
      <c r="E667" s="6" t="s">
        <v>129</v>
      </c>
      <c r="F667" s="6" t="s">
        <v>130</v>
      </c>
      <c r="G667" s="31">
        <v>44146.644097222226</v>
      </c>
      <c r="H667" s="31">
        <v>45828</v>
      </c>
      <c r="I667" s="10" t="s">
        <v>132</v>
      </c>
      <c r="J667" s="32">
        <v>6937500000</v>
      </c>
      <c r="K667" s="32">
        <v>5457226959</v>
      </c>
      <c r="L667" s="32">
        <v>5231025585.2428503</v>
      </c>
      <c r="M667" s="32">
        <v>6937500000</v>
      </c>
      <c r="N667" s="33">
        <v>7.75</v>
      </c>
    </row>
    <row r="668" spans="2:14" x14ac:dyDescent="0.25">
      <c r="B668" s="29" t="s">
        <v>140</v>
      </c>
      <c r="C668" s="6" t="s">
        <v>135</v>
      </c>
      <c r="D668" s="30"/>
      <c r="E668" s="6" t="s">
        <v>129</v>
      </c>
      <c r="F668" s="6" t="s">
        <v>130</v>
      </c>
      <c r="G668" s="31">
        <v>44152.522141203699</v>
      </c>
      <c r="H668" s="31">
        <v>49533</v>
      </c>
      <c r="I668" s="10" t="s">
        <v>132</v>
      </c>
      <c r="J668" s="32">
        <v>12125000000</v>
      </c>
      <c r="K668" s="32">
        <v>6005203805</v>
      </c>
      <c r="L668" s="32">
        <v>5836608837.7986498</v>
      </c>
      <c r="M668" s="32">
        <v>12125000000</v>
      </c>
      <c r="N668" s="33">
        <v>9.5</v>
      </c>
    </row>
    <row r="669" spans="2:14" x14ac:dyDescent="0.25">
      <c r="B669" s="29" t="s">
        <v>140</v>
      </c>
      <c r="C669" s="6" t="s">
        <v>135</v>
      </c>
      <c r="D669" s="30"/>
      <c r="E669" s="6" t="s">
        <v>129</v>
      </c>
      <c r="F669" s="6" t="s">
        <v>130</v>
      </c>
      <c r="G669" s="31">
        <v>44153.39949074074</v>
      </c>
      <c r="H669" s="31">
        <v>49533</v>
      </c>
      <c r="I669" s="10" t="s">
        <v>132</v>
      </c>
      <c r="J669" s="32">
        <v>12125000000</v>
      </c>
      <c r="K669" s="32">
        <v>6539994566</v>
      </c>
      <c r="L669" s="32">
        <v>6294012916.5189304</v>
      </c>
      <c r="M669" s="32">
        <v>12125000000</v>
      </c>
      <c r="N669" s="33">
        <v>9.5</v>
      </c>
    </row>
    <row r="670" spans="2:14" x14ac:dyDescent="0.25">
      <c r="B670" s="29" t="s">
        <v>140</v>
      </c>
      <c r="C670" s="6" t="s">
        <v>135</v>
      </c>
      <c r="D670" s="30"/>
      <c r="E670" s="6" t="s">
        <v>129</v>
      </c>
      <c r="F670" s="6" t="s">
        <v>130</v>
      </c>
      <c r="G670" s="31">
        <v>44161.414479166669</v>
      </c>
      <c r="H670" s="31">
        <v>49533</v>
      </c>
      <c r="I670" s="10" t="s">
        <v>132</v>
      </c>
      <c r="J670" s="32">
        <v>12125000000</v>
      </c>
      <c r="K670" s="32">
        <v>6549820652</v>
      </c>
      <c r="L670" s="32">
        <v>6294582387.0240602</v>
      </c>
      <c r="M670" s="32">
        <v>12125000000</v>
      </c>
      <c r="N670" s="33">
        <v>9.5</v>
      </c>
    </row>
    <row r="671" spans="2:14" x14ac:dyDescent="0.25">
      <c r="B671" s="29" t="s">
        <v>140</v>
      </c>
      <c r="C671" s="6" t="s">
        <v>135</v>
      </c>
      <c r="D671" s="30"/>
      <c r="E671" s="6" t="s">
        <v>129</v>
      </c>
      <c r="F671" s="6" t="s">
        <v>130</v>
      </c>
      <c r="G671" s="31">
        <v>44344.794594907406</v>
      </c>
      <c r="H671" s="31">
        <v>49737</v>
      </c>
      <c r="I671" s="10" t="s">
        <v>132</v>
      </c>
      <c r="J671" s="32">
        <v>11000000000</v>
      </c>
      <c r="K671" s="32">
        <v>5344558365</v>
      </c>
      <c r="L671" s="32">
        <v>5257155528.3698397</v>
      </c>
      <c r="M671" s="32">
        <v>11000000000</v>
      </c>
      <c r="N671" s="33">
        <v>8</v>
      </c>
    </row>
    <row r="672" spans="2:14" x14ac:dyDescent="0.25">
      <c r="B672" s="29" t="s">
        <v>140</v>
      </c>
      <c r="C672" s="6" t="s">
        <v>135</v>
      </c>
      <c r="D672" s="30"/>
      <c r="E672" s="6" t="s">
        <v>129</v>
      </c>
      <c r="F672" s="6" t="s">
        <v>130</v>
      </c>
      <c r="G672" s="31">
        <v>44344.794618055552</v>
      </c>
      <c r="H672" s="31">
        <v>49737</v>
      </c>
      <c r="I672" s="10" t="s">
        <v>132</v>
      </c>
      <c r="J672" s="32">
        <v>11000000000</v>
      </c>
      <c r="K672" s="32">
        <v>5344558365</v>
      </c>
      <c r="L672" s="32">
        <v>5257155528.3698397</v>
      </c>
      <c r="M672" s="32">
        <v>11000000000</v>
      </c>
      <c r="N672" s="33">
        <v>8</v>
      </c>
    </row>
    <row r="673" spans="2:14" x14ac:dyDescent="0.25">
      <c r="B673" s="29" t="s">
        <v>140</v>
      </c>
      <c r="C673" s="6" t="s">
        <v>135</v>
      </c>
      <c r="D673" s="30"/>
      <c r="E673" s="6" t="s">
        <v>129</v>
      </c>
      <c r="F673" s="6" t="s">
        <v>130</v>
      </c>
      <c r="G673" s="31">
        <v>44392.432638888888</v>
      </c>
      <c r="H673" s="31">
        <v>49737</v>
      </c>
      <c r="I673" s="10" t="s">
        <v>132</v>
      </c>
      <c r="J673" s="32">
        <v>22000000000</v>
      </c>
      <c r="K673" s="32">
        <v>10379953912</v>
      </c>
      <c r="L673" s="32">
        <v>10140201089.2036</v>
      </c>
      <c r="M673" s="32">
        <v>22000000000</v>
      </c>
      <c r="N673" s="33">
        <v>8</v>
      </c>
    </row>
    <row r="674" spans="2:14" x14ac:dyDescent="0.25">
      <c r="B674" s="29" t="s">
        <v>140</v>
      </c>
      <c r="C674" s="6" t="s">
        <v>135</v>
      </c>
      <c r="D674" s="30"/>
      <c r="E674" s="6" t="s">
        <v>129</v>
      </c>
      <c r="F674" s="6" t="s">
        <v>130</v>
      </c>
      <c r="G674" s="31">
        <v>44405.404467592591</v>
      </c>
      <c r="H674" s="31">
        <v>51395</v>
      </c>
      <c r="I674" s="10" t="s">
        <v>132</v>
      </c>
      <c r="J674" s="32">
        <v>1465250000</v>
      </c>
      <c r="K674" s="32">
        <v>604674457</v>
      </c>
      <c r="L674" s="32">
        <v>584009635.77657497</v>
      </c>
      <c r="M674" s="32">
        <v>1465250000</v>
      </c>
      <c r="N674" s="33">
        <v>9.9</v>
      </c>
    </row>
    <row r="675" spans="2:14" x14ac:dyDescent="0.25">
      <c r="B675" s="29" t="s">
        <v>140</v>
      </c>
      <c r="C675" s="6" t="s">
        <v>135</v>
      </c>
      <c r="D675" s="30"/>
      <c r="E675" s="6" t="s">
        <v>129</v>
      </c>
      <c r="F675" s="6" t="s">
        <v>130</v>
      </c>
      <c r="G675" s="31">
        <v>44424.515798611108</v>
      </c>
      <c r="H675" s="31">
        <v>51395</v>
      </c>
      <c r="I675" s="10" t="s">
        <v>132</v>
      </c>
      <c r="J675" s="32">
        <v>3334909000</v>
      </c>
      <c r="K675" s="32">
        <v>1338698050</v>
      </c>
      <c r="L675" s="32">
        <v>1288495229.9690256</v>
      </c>
      <c r="M675" s="32">
        <v>3334909000</v>
      </c>
      <c r="N675" s="33">
        <v>9.9</v>
      </c>
    </row>
    <row r="676" spans="2:14" x14ac:dyDescent="0.25">
      <c r="B676" s="29" t="s">
        <v>140</v>
      </c>
      <c r="C676" s="6" t="s">
        <v>135</v>
      </c>
      <c r="D676" s="30"/>
      <c r="E676" s="6" t="s">
        <v>129</v>
      </c>
      <c r="F676" s="6" t="s">
        <v>130</v>
      </c>
      <c r="G676" s="31">
        <v>44424.522268518522</v>
      </c>
      <c r="H676" s="31">
        <v>49737</v>
      </c>
      <c r="I676" s="10" t="s">
        <v>132</v>
      </c>
      <c r="J676" s="32">
        <v>2640000000</v>
      </c>
      <c r="K676" s="32">
        <v>1305704348</v>
      </c>
      <c r="L676" s="32">
        <v>1263844284.8982806</v>
      </c>
      <c r="M676" s="32">
        <v>2640000000</v>
      </c>
      <c r="N676" s="33">
        <v>8</v>
      </c>
    </row>
    <row r="677" spans="2:14" x14ac:dyDescent="0.25">
      <c r="B677" s="29" t="s">
        <v>140</v>
      </c>
      <c r="C677" s="6" t="s">
        <v>135</v>
      </c>
      <c r="D677" s="30"/>
      <c r="E677" s="6" t="s">
        <v>129</v>
      </c>
      <c r="F677" s="6" t="s">
        <v>130</v>
      </c>
      <c r="G677" s="31">
        <v>44624.533437500002</v>
      </c>
      <c r="H677" s="31">
        <v>47050</v>
      </c>
      <c r="I677" s="10" t="s">
        <v>132</v>
      </c>
      <c r="J677" s="32">
        <v>15530000000</v>
      </c>
      <c r="K677" s="32">
        <v>10368783187</v>
      </c>
      <c r="L677" s="32">
        <v>10411104099.2946</v>
      </c>
      <c r="M677" s="32">
        <v>15530000000</v>
      </c>
      <c r="N677" s="33">
        <v>7.9</v>
      </c>
    </row>
    <row r="678" spans="2:14" x14ac:dyDescent="0.25">
      <c r="B678" s="29" t="s">
        <v>140</v>
      </c>
      <c r="C678" s="6" t="s">
        <v>135</v>
      </c>
      <c r="D678" s="30"/>
      <c r="E678" s="6" t="s">
        <v>129</v>
      </c>
      <c r="F678" s="6" t="s">
        <v>130</v>
      </c>
      <c r="G678" s="31">
        <v>44642.545972222222</v>
      </c>
      <c r="H678" s="31">
        <v>47050</v>
      </c>
      <c r="I678" s="10" t="s">
        <v>132</v>
      </c>
      <c r="J678" s="32">
        <v>15530000000</v>
      </c>
      <c r="K678" s="32">
        <v>10407849123</v>
      </c>
      <c r="L678" s="32">
        <v>10411296728.569099</v>
      </c>
      <c r="M678" s="32">
        <v>15530000000</v>
      </c>
      <c r="N678" s="33">
        <v>7.9</v>
      </c>
    </row>
    <row r="679" spans="2:14" x14ac:dyDescent="0.25">
      <c r="B679" s="29" t="s">
        <v>140</v>
      </c>
      <c r="C679" s="6" t="s">
        <v>135</v>
      </c>
      <c r="D679" s="30"/>
      <c r="E679" s="6" t="s">
        <v>129</v>
      </c>
      <c r="F679" s="6" t="s">
        <v>130</v>
      </c>
      <c r="G679" s="31">
        <v>44825.601284722223</v>
      </c>
      <c r="H679" s="31">
        <v>49533</v>
      </c>
      <c r="I679" s="10" t="s">
        <v>132</v>
      </c>
      <c r="J679" s="32">
        <v>6928500000</v>
      </c>
      <c r="K679" s="32">
        <v>3636677500</v>
      </c>
      <c r="L679" s="32">
        <v>3618697479.8031626</v>
      </c>
      <c r="M679" s="32">
        <v>6928500000</v>
      </c>
      <c r="N679" s="33">
        <v>9.5</v>
      </c>
    </row>
    <row r="680" spans="2:14" x14ac:dyDescent="0.25">
      <c r="B680" s="29" t="s">
        <v>140</v>
      </c>
      <c r="C680" s="6" t="s">
        <v>135</v>
      </c>
      <c r="D680" s="30"/>
      <c r="E680" s="6" t="s">
        <v>129</v>
      </c>
      <c r="F680" s="6" t="s">
        <v>130</v>
      </c>
      <c r="G680" s="31">
        <v>44825.604479166672</v>
      </c>
      <c r="H680" s="31">
        <v>49533</v>
      </c>
      <c r="I680" s="10" t="s">
        <v>132</v>
      </c>
      <c r="J680" s="32">
        <v>1117500000</v>
      </c>
      <c r="K680" s="32">
        <v>586560886</v>
      </c>
      <c r="L680" s="32">
        <v>583660883.83921969</v>
      </c>
      <c r="M680" s="32">
        <v>1117500000</v>
      </c>
      <c r="N680" s="33">
        <v>9.5</v>
      </c>
    </row>
    <row r="681" spans="2:14" x14ac:dyDescent="0.25">
      <c r="B681" s="29" t="s">
        <v>140</v>
      </c>
      <c r="C681" s="6" t="s">
        <v>135</v>
      </c>
      <c r="D681" s="30"/>
      <c r="E681" s="6" t="s">
        <v>129</v>
      </c>
      <c r="F681" s="6" t="s">
        <v>130</v>
      </c>
      <c r="G681" s="31">
        <v>44855.692650462959</v>
      </c>
      <c r="H681" s="31">
        <v>49737</v>
      </c>
      <c r="I681" s="10" t="s">
        <v>132</v>
      </c>
      <c r="J681" s="32">
        <v>14560000000</v>
      </c>
      <c r="K681" s="32">
        <v>7132871015</v>
      </c>
      <c r="L681" s="32">
        <v>7098157803.11619</v>
      </c>
      <c r="M681" s="32">
        <v>14560000000</v>
      </c>
      <c r="N681" s="33">
        <v>8</v>
      </c>
    </row>
    <row r="682" spans="2:14" x14ac:dyDescent="0.25">
      <c r="B682" s="29" t="s">
        <v>140</v>
      </c>
      <c r="C682" s="6" t="s">
        <v>135</v>
      </c>
      <c r="D682" s="30"/>
      <c r="E682" s="6" t="s">
        <v>129</v>
      </c>
      <c r="F682" s="6" t="s">
        <v>130</v>
      </c>
      <c r="G682" s="31">
        <v>44988.765706018516</v>
      </c>
      <c r="H682" s="31">
        <v>47910</v>
      </c>
      <c r="I682" s="10" t="s">
        <v>132</v>
      </c>
      <c r="J682" s="32">
        <v>16240000000</v>
      </c>
      <c r="K682" s="32">
        <v>10247296348</v>
      </c>
      <c r="L682" s="32">
        <v>10293521660.928801</v>
      </c>
      <c r="M682" s="32">
        <v>16240000000</v>
      </c>
      <c r="N682" s="33">
        <v>7.38</v>
      </c>
    </row>
    <row r="683" spans="2:14" x14ac:dyDescent="0.25">
      <c r="B683" s="29" t="s">
        <v>140</v>
      </c>
      <c r="C683" s="6" t="s">
        <v>135</v>
      </c>
      <c r="D683" s="30"/>
      <c r="E683" s="6" t="s">
        <v>129</v>
      </c>
      <c r="F683" s="6" t="s">
        <v>130</v>
      </c>
      <c r="G683" s="31">
        <v>44988.769016203703</v>
      </c>
      <c r="H683" s="31">
        <v>47910</v>
      </c>
      <c r="I683" s="10" t="s">
        <v>132</v>
      </c>
      <c r="J683" s="32">
        <v>3248000000</v>
      </c>
      <c r="K683" s="32">
        <v>2047511869</v>
      </c>
      <c r="L683" s="32">
        <v>2056864146.7407219</v>
      </c>
      <c r="M683" s="32">
        <v>3248000000</v>
      </c>
      <c r="N683" s="33">
        <v>7.39</v>
      </c>
    </row>
    <row r="684" spans="2:14" x14ac:dyDescent="0.25">
      <c r="B684" s="29" t="s">
        <v>140</v>
      </c>
      <c r="C684" s="6" t="s">
        <v>135</v>
      </c>
      <c r="D684" s="30"/>
      <c r="E684" s="6" t="s">
        <v>129</v>
      </c>
      <c r="F684" s="6" t="s">
        <v>130</v>
      </c>
      <c r="G684" s="31">
        <v>45112.70449074074</v>
      </c>
      <c r="H684" s="31">
        <v>49737</v>
      </c>
      <c r="I684" s="10" t="s">
        <v>132</v>
      </c>
      <c r="J684" s="32">
        <v>4896000000</v>
      </c>
      <c r="K684" s="32">
        <v>2483959186</v>
      </c>
      <c r="L684" s="32">
        <v>2433654104.5937476</v>
      </c>
      <c r="M684" s="32">
        <v>4896000000</v>
      </c>
      <c r="N684" s="33">
        <v>7.89</v>
      </c>
    </row>
    <row r="685" spans="2:14" x14ac:dyDescent="0.25">
      <c r="B685" s="29" t="s">
        <v>140</v>
      </c>
      <c r="C685" s="6" t="s">
        <v>135</v>
      </c>
      <c r="D685" s="30"/>
      <c r="E685" s="6" t="s">
        <v>129</v>
      </c>
      <c r="F685" s="6" t="s">
        <v>130</v>
      </c>
      <c r="G685" s="31">
        <v>45112.705266203702</v>
      </c>
      <c r="H685" s="31">
        <v>49737</v>
      </c>
      <c r="I685" s="10" t="s">
        <v>132</v>
      </c>
      <c r="J685" s="32">
        <v>1224000000</v>
      </c>
      <c r="K685" s="32">
        <v>620989797</v>
      </c>
      <c r="L685" s="32">
        <v>608413526.1484369</v>
      </c>
      <c r="M685" s="32">
        <v>1224000000</v>
      </c>
      <c r="N685" s="33">
        <v>7.89</v>
      </c>
    </row>
    <row r="686" spans="2:14" x14ac:dyDescent="0.25">
      <c r="B686" s="29" t="s">
        <v>140</v>
      </c>
      <c r="C686" s="6" t="s">
        <v>135</v>
      </c>
      <c r="D686" s="30"/>
      <c r="E686" s="6" t="s">
        <v>129</v>
      </c>
      <c r="F686" s="6" t="s">
        <v>130</v>
      </c>
      <c r="G686" s="31">
        <v>45132.503171296295</v>
      </c>
      <c r="H686" s="31">
        <v>51395</v>
      </c>
      <c r="I686" s="10" t="s">
        <v>132</v>
      </c>
      <c r="J686" s="32">
        <v>27325000000</v>
      </c>
      <c r="K686" s="32">
        <v>12241833383</v>
      </c>
      <c r="L686" s="32">
        <v>11919947746.316</v>
      </c>
      <c r="M686" s="32">
        <v>27325000000</v>
      </c>
      <c r="N686" s="33">
        <v>7.86</v>
      </c>
    </row>
    <row r="687" spans="2:14" x14ac:dyDescent="0.25">
      <c r="B687" s="29" t="s">
        <v>140</v>
      </c>
      <c r="C687" s="6" t="s">
        <v>135</v>
      </c>
      <c r="D687" s="30"/>
      <c r="E687" s="6" t="s">
        <v>129</v>
      </c>
      <c r="F687" s="6" t="s">
        <v>130</v>
      </c>
      <c r="G687" s="31">
        <v>45132.505324074074</v>
      </c>
      <c r="H687" s="31">
        <v>51395</v>
      </c>
      <c r="I687" s="10" t="s">
        <v>132</v>
      </c>
      <c r="J687" s="32">
        <v>27325000000</v>
      </c>
      <c r="K687" s="32">
        <v>12241833383</v>
      </c>
      <c r="L687" s="32">
        <v>11919947746.316</v>
      </c>
      <c r="M687" s="32">
        <v>27325000000</v>
      </c>
      <c r="N687" s="33">
        <v>7.86</v>
      </c>
    </row>
    <row r="688" spans="2:14" x14ac:dyDescent="0.25">
      <c r="B688" s="29" t="s">
        <v>140</v>
      </c>
      <c r="C688" s="6" t="s">
        <v>135</v>
      </c>
      <c r="D688" s="30"/>
      <c r="E688" s="6" t="s">
        <v>129</v>
      </c>
      <c r="F688" s="6" t="s">
        <v>130</v>
      </c>
      <c r="G688" s="31">
        <v>45190.438425925924</v>
      </c>
      <c r="H688" s="31">
        <v>45204</v>
      </c>
      <c r="I688" s="10" t="s">
        <v>132</v>
      </c>
      <c r="J688" s="32">
        <v>10066515972</v>
      </c>
      <c r="K688" s="32">
        <v>10039560440</v>
      </c>
      <c r="L688" s="32">
        <v>10056880698.245399</v>
      </c>
      <c r="M688" s="32">
        <v>10066515972</v>
      </c>
      <c r="N688" s="33">
        <v>7</v>
      </c>
    </row>
    <row r="689" spans="2:14" x14ac:dyDescent="0.25">
      <c r="B689" s="29" t="s">
        <v>140</v>
      </c>
      <c r="C689" s="6" t="s">
        <v>135</v>
      </c>
      <c r="D689" s="30"/>
      <c r="E689" s="6" t="s">
        <v>129</v>
      </c>
      <c r="F689" s="6" t="s">
        <v>130</v>
      </c>
      <c r="G689" s="31">
        <v>45191.430648148147</v>
      </c>
      <c r="H689" s="31">
        <v>45205</v>
      </c>
      <c r="I689" s="10" t="s">
        <v>132</v>
      </c>
      <c r="J689" s="32">
        <v>10043211811</v>
      </c>
      <c r="K689" s="32">
        <v>10016318681</v>
      </c>
      <c r="L689" s="32">
        <v>10031677353.6812</v>
      </c>
      <c r="M689" s="32">
        <v>10043211811</v>
      </c>
      <c r="N689" s="33">
        <v>7</v>
      </c>
    </row>
    <row r="690" spans="2:14" x14ac:dyDescent="0.25">
      <c r="B690" s="29" t="s">
        <v>140</v>
      </c>
      <c r="C690" s="6" t="s">
        <v>135</v>
      </c>
      <c r="D690" s="30"/>
      <c r="E690" s="6" t="s">
        <v>129</v>
      </c>
      <c r="F690" s="6" t="s">
        <v>130</v>
      </c>
      <c r="G690" s="31">
        <v>45194.434953703705</v>
      </c>
      <c r="H690" s="31">
        <v>45208</v>
      </c>
      <c r="I690" s="10" t="s">
        <v>132</v>
      </c>
      <c r="J690" s="32">
        <v>10051393059</v>
      </c>
      <c r="K690" s="32">
        <v>10024478022</v>
      </c>
      <c r="L690" s="32">
        <v>10034082251.657801</v>
      </c>
      <c r="M690" s="32">
        <v>10051393059</v>
      </c>
      <c r="N690" s="33">
        <v>7</v>
      </c>
    </row>
    <row r="691" spans="2:14" x14ac:dyDescent="0.25">
      <c r="B691" s="29" t="s">
        <v>140</v>
      </c>
      <c r="C691" s="6" t="s">
        <v>135</v>
      </c>
      <c r="D691" s="30"/>
      <c r="E691" s="6" t="s">
        <v>129</v>
      </c>
      <c r="F691" s="6" t="s">
        <v>130</v>
      </c>
      <c r="G691" s="31">
        <v>45195.45481481481</v>
      </c>
      <c r="H691" s="31">
        <v>45202</v>
      </c>
      <c r="I691" s="10" t="s">
        <v>132</v>
      </c>
      <c r="J691" s="32">
        <v>10064041969</v>
      </c>
      <c r="K691" s="32">
        <v>10050549451</v>
      </c>
      <c r="L691" s="32">
        <v>10058257244.8125</v>
      </c>
      <c r="M691" s="32">
        <v>10064041969</v>
      </c>
      <c r="N691" s="33">
        <v>7</v>
      </c>
    </row>
    <row r="692" spans="2:14" x14ac:dyDescent="0.25">
      <c r="B692" s="29" t="s">
        <v>140</v>
      </c>
      <c r="C692" s="6" t="s">
        <v>135</v>
      </c>
      <c r="D692" s="30"/>
      <c r="E692" s="6" t="s">
        <v>129</v>
      </c>
      <c r="F692" s="6" t="s">
        <v>130</v>
      </c>
      <c r="G692" s="31">
        <v>45196.452986111108</v>
      </c>
      <c r="H692" s="31">
        <v>45203</v>
      </c>
      <c r="I692" s="10" t="s">
        <v>132</v>
      </c>
      <c r="J692" s="32">
        <v>10066242722</v>
      </c>
      <c r="K692" s="32">
        <v>10052747253</v>
      </c>
      <c r="L692" s="32">
        <v>10058528808.630899</v>
      </c>
      <c r="M692" s="32">
        <v>10066242722</v>
      </c>
      <c r="N692" s="33">
        <v>7</v>
      </c>
    </row>
    <row r="693" spans="2:14" x14ac:dyDescent="0.25">
      <c r="B693" s="29" t="s">
        <v>119</v>
      </c>
      <c r="C693" s="6" t="s">
        <v>127</v>
      </c>
      <c r="D693" s="30"/>
      <c r="E693" s="6" t="s">
        <v>129</v>
      </c>
      <c r="F693" s="6" t="s">
        <v>130</v>
      </c>
      <c r="G693" s="31">
        <v>45184.487268518518</v>
      </c>
      <c r="H693" s="31">
        <v>45559</v>
      </c>
      <c r="I693" s="10" t="s">
        <v>132</v>
      </c>
      <c r="J693" s="32">
        <v>47770739</v>
      </c>
      <c r="K693" s="32">
        <v>42982112</v>
      </c>
      <c r="L693" s="32">
        <v>43171567.548329808</v>
      </c>
      <c r="M693" s="32">
        <v>47770739</v>
      </c>
      <c r="N693" s="33">
        <v>10.75</v>
      </c>
    </row>
    <row r="694" spans="2:14" x14ac:dyDescent="0.25">
      <c r="B694" s="29" t="s">
        <v>118</v>
      </c>
      <c r="C694" s="6" t="s">
        <v>128</v>
      </c>
      <c r="D694" s="30"/>
      <c r="E694" s="6" t="s">
        <v>129</v>
      </c>
      <c r="F694" s="6" t="s">
        <v>130</v>
      </c>
      <c r="G694" s="31">
        <v>44729.642222222225</v>
      </c>
      <c r="H694" s="31">
        <v>45446</v>
      </c>
      <c r="I694" s="10" t="s">
        <v>132</v>
      </c>
      <c r="J694" s="32">
        <v>3406109592</v>
      </c>
      <c r="K694" s="32">
        <v>3092929797</v>
      </c>
      <c r="L694" s="32">
        <v>2984010623.9910164</v>
      </c>
      <c r="M694" s="32">
        <v>3406109592</v>
      </c>
      <c r="N694" s="33">
        <v>8.75</v>
      </c>
    </row>
    <row r="695" spans="2:14" x14ac:dyDescent="0.25">
      <c r="B695" s="29" t="s">
        <v>118</v>
      </c>
      <c r="C695" s="6" t="s">
        <v>128</v>
      </c>
      <c r="D695" s="30"/>
      <c r="E695" s="6" t="s">
        <v>129</v>
      </c>
      <c r="F695" s="6" t="s">
        <v>130</v>
      </c>
      <c r="G695" s="31">
        <v>44792.450428240736</v>
      </c>
      <c r="H695" s="31">
        <v>45446</v>
      </c>
      <c r="I695" s="10" t="s">
        <v>132</v>
      </c>
      <c r="J695" s="32">
        <v>2466493152</v>
      </c>
      <c r="K695" s="32">
        <v>2260313424</v>
      </c>
      <c r="L695" s="32">
        <v>2160891423.1025743</v>
      </c>
      <c r="M695" s="32">
        <v>2466493152</v>
      </c>
      <c r="N695" s="33">
        <v>8.75</v>
      </c>
    </row>
    <row r="696" spans="2:14" x14ac:dyDescent="0.25">
      <c r="B696" s="29" t="s">
        <v>118</v>
      </c>
      <c r="C696" s="6" t="s">
        <v>128</v>
      </c>
      <c r="D696" s="30"/>
      <c r="E696" s="6" t="s">
        <v>129</v>
      </c>
      <c r="F696" s="6" t="s">
        <v>130</v>
      </c>
      <c r="G696" s="31">
        <v>44945.543796296297</v>
      </c>
      <c r="H696" s="31">
        <v>46290</v>
      </c>
      <c r="I696" s="10" t="s">
        <v>132</v>
      </c>
      <c r="J696" s="32">
        <v>3673643831</v>
      </c>
      <c r="K696" s="32">
        <v>3010617977</v>
      </c>
      <c r="L696" s="32">
        <v>3001244010.6092644</v>
      </c>
      <c r="M696" s="32">
        <v>3673643831</v>
      </c>
      <c r="N696" s="33">
        <v>6</v>
      </c>
    </row>
    <row r="697" spans="2:14" x14ac:dyDescent="0.25">
      <c r="B697" s="29" t="s">
        <v>118</v>
      </c>
      <c r="C697" s="6" t="s">
        <v>128</v>
      </c>
      <c r="D697" s="30"/>
      <c r="E697" s="6" t="s">
        <v>129</v>
      </c>
      <c r="F697" s="6" t="s">
        <v>130</v>
      </c>
      <c r="G697" s="31">
        <v>44957.536064814813</v>
      </c>
      <c r="H697" s="31">
        <v>47025</v>
      </c>
      <c r="I697" s="10" t="s">
        <v>132</v>
      </c>
      <c r="J697" s="32">
        <v>2759210958</v>
      </c>
      <c r="K697" s="32">
        <v>2000000000</v>
      </c>
      <c r="L697" s="32">
        <v>2000363940.4801416</v>
      </c>
      <c r="M697" s="32">
        <v>2759210958</v>
      </c>
      <c r="N697" s="33">
        <v>6.7</v>
      </c>
    </row>
    <row r="698" spans="2:14" x14ac:dyDescent="0.25">
      <c r="B698" s="29" t="s">
        <v>118</v>
      </c>
      <c r="C698" s="6" t="s">
        <v>128</v>
      </c>
      <c r="D698" s="30"/>
      <c r="E698" s="6" t="s">
        <v>129</v>
      </c>
      <c r="F698" s="6" t="s">
        <v>130</v>
      </c>
      <c r="G698" s="31">
        <v>44979.630983796298</v>
      </c>
      <c r="H698" s="31">
        <v>47025</v>
      </c>
      <c r="I698" s="10" t="s">
        <v>132</v>
      </c>
      <c r="J698" s="32">
        <v>6898027402</v>
      </c>
      <c r="K698" s="32">
        <v>5020191780</v>
      </c>
      <c r="L698" s="32">
        <v>5000924104.4183798</v>
      </c>
      <c r="M698" s="32">
        <v>6898027402</v>
      </c>
      <c r="N698" s="33">
        <v>6.7</v>
      </c>
    </row>
    <row r="699" spans="2:14" x14ac:dyDescent="0.25">
      <c r="B699" s="29" t="s">
        <v>118</v>
      </c>
      <c r="C699" s="6" t="s">
        <v>128</v>
      </c>
      <c r="D699" s="30"/>
      <c r="E699" s="6" t="s">
        <v>129</v>
      </c>
      <c r="F699" s="6" t="s">
        <v>130</v>
      </c>
      <c r="G699" s="31">
        <v>45068.43100694444</v>
      </c>
      <c r="H699" s="31">
        <v>47025</v>
      </c>
      <c r="I699" s="10" t="s">
        <v>132</v>
      </c>
      <c r="J699" s="32">
        <v>171818089</v>
      </c>
      <c r="K699" s="32">
        <v>126555092</v>
      </c>
      <c r="L699" s="32">
        <v>126023487</v>
      </c>
      <c r="M699" s="32">
        <v>171818089</v>
      </c>
      <c r="N699" s="33">
        <v>6.7</v>
      </c>
    </row>
    <row r="700" spans="2:14" x14ac:dyDescent="0.25">
      <c r="B700" s="29" t="s">
        <v>118</v>
      </c>
      <c r="C700" s="6" t="s">
        <v>128</v>
      </c>
      <c r="D700" s="30"/>
      <c r="E700" s="6" t="s">
        <v>129</v>
      </c>
      <c r="F700" s="6" t="s">
        <v>130</v>
      </c>
      <c r="G700" s="31">
        <v>45068.432800925926</v>
      </c>
      <c r="H700" s="31">
        <v>47025</v>
      </c>
      <c r="I700" s="10" t="s">
        <v>132</v>
      </c>
      <c r="J700" s="32">
        <v>6818178087</v>
      </c>
      <c r="K700" s="32">
        <v>5022027394</v>
      </c>
      <c r="L700" s="32">
        <v>5000931961.7345695</v>
      </c>
      <c r="M700" s="32">
        <v>6818178087</v>
      </c>
      <c r="N700" s="33">
        <v>6.7</v>
      </c>
    </row>
    <row r="701" spans="2:14" x14ac:dyDescent="0.25">
      <c r="B701" s="29" t="s">
        <v>118</v>
      </c>
      <c r="C701" s="6" t="s">
        <v>128</v>
      </c>
      <c r="D701" s="30"/>
      <c r="E701" s="6" t="s">
        <v>129</v>
      </c>
      <c r="F701" s="6" t="s">
        <v>130</v>
      </c>
      <c r="G701" s="31">
        <v>45068.43442129629</v>
      </c>
      <c r="H701" s="31">
        <v>47025</v>
      </c>
      <c r="I701" s="10" t="s">
        <v>132</v>
      </c>
      <c r="J701" s="32">
        <v>6818178087</v>
      </c>
      <c r="K701" s="32">
        <v>5022027394</v>
      </c>
      <c r="L701" s="32">
        <v>5000931961.7345695</v>
      </c>
      <c r="M701" s="32">
        <v>6818178087</v>
      </c>
      <c r="N701" s="33">
        <v>6.7</v>
      </c>
    </row>
    <row r="702" spans="2:14" x14ac:dyDescent="0.25">
      <c r="B702" s="29" t="s">
        <v>118</v>
      </c>
      <c r="C702" s="6" t="s">
        <v>128</v>
      </c>
      <c r="D702" s="30"/>
      <c r="E702" s="6" t="s">
        <v>129</v>
      </c>
      <c r="F702" s="6" t="s">
        <v>130</v>
      </c>
      <c r="G702" s="31">
        <v>45068.434432870366</v>
      </c>
      <c r="H702" s="31">
        <v>47025</v>
      </c>
      <c r="I702" s="10" t="s">
        <v>132</v>
      </c>
      <c r="J702" s="32">
        <v>6818178087</v>
      </c>
      <c r="K702" s="32">
        <v>5022027394</v>
      </c>
      <c r="L702" s="32">
        <v>5000931961.7345695</v>
      </c>
      <c r="M702" s="32">
        <v>6818178087</v>
      </c>
      <c r="N702" s="33">
        <v>6.7</v>
      </c>
    </row>
    <row r="703" spans="2:14" ht="15.75" thickBot="1" x14ac:dyDescent="0.3">
      <c r="B703" s="34"/>
      <c r="C703" s="35"/>
      <c r="D703" s="35"/>
      <c r="E703" s="36"/>
      <c r="F703" s="35"/>
      <c r="G703" s="37"/>
      <c r="H703" s="37"/>
      <c r="I703" s="38" t="s">
        <v>136</v>
      </c>
      <c r="J703" s="39">
        <f>SUM(J462:J702)</f>
        <v>600602011206</v>
      </c>
      <c r="K703" s="39">
        <f>SUM(K462:K702)</f>
        <v>448856746368</v>
      </c>
      <c r="L703" s="39">
        <f>SUM(L462:L702)</f>
        <v>446016999355.1571</v>
      </c>
      <c r="M703" s="39"/>
      <c r="N703" s="40"/>
    </row>
    <row r="704" spans="2:14" ht="15.75" thickTop="1" x14ac:dyDescent="0.25"/>
  </sheetData>
  <mergeCells count="2">
    <mergeCell ref="B458:N459"/>
    <mergeCell ref="B7:N8"/>
  </mergeCells>
  <hyperlinks>
    <hyperlink ref="A1" location="INDICE!A1" display="INDICE" xr:uid="{75911643-DC3D-4121-B4E2-AF1F396436B5}"/>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DF19-F285-43E8-8D56-FE1B8E3D28A8}">
  <dimension ref="C2:F21"/>
  <sheetViews>
    <sheetView workbookViewId="0">
      <selection activeCell="E14" sqref="E14"/>
    </sheetView>
  </sheetViews>
  <sheetFormatPr baseColWidth="10" defaultRowHeight="15" x14ac:dyDescent="0.25"/>
  <cols>
    <col min="3" max="3" width="36.5703125" bestFit="1" customWidth="1"/>
    <col min="5" max="5" width="15.5703125" bestFit="1" customWidth="1"/>
  </cols>
  <sheetData>
    <row r="2" spans="3:6" x14ac:dyDescent="0.25">
      <c r="C2" s="2" t="s">
        <v>141</v>
      </c>
      <c r="D2" t="s">
        <v>149</v>
      </c>
      <c r="E2" s="3">
        <f>+SUMIF('06'!$C$11:$C$449,Hoja1!C2,'06'!$L$11:$L$449)</f>
        <v>14853337860.34</v>
      </c>
      <c r="F2" s="5">
        <f>+E2/$E$21</f>
        <v>3.0566089129592761E-2</v>
      </c>
    </row>
    <row r="3" spans="3:6" x14ac:dyDescent="0.25">
      <c r="C3" s="1" t="s">
        <v>133</v>
      </c>
      <c r="D3" t="s">
        <v>149</v>
      </c>
      <c r="E3" s="3">
        <f>+SUMIF('06'!$C$11:$C$449,Hoja1!C3,'06'!$L$11:$L$449)</f>
        <v>53850358900.100075</v>
      </c>
      <c r="F3" s="5">
        <f t="shared" ref="F3:F20" si="0">+E3/$E$21</f>
        <v>0.11081649695695672</v>
      </c>
    </row>
    <row r="4" spans="3:6" x14ac:dyDescent="0.25">
      <c r="C4" s="1" t="s">
        <v>120</v>
      </c>
      <c r="D4" t="s">
        <v>151</v>
      </c>
      <c r="E4" s="3">
        <f>+SUMIF('06'!$C$11:$C$449,Hoja1!C4,'06'!$L$11:$L$449)</f>
        <v>0</v>
      </c>
      <c r="F4" s="5">
        <f t="shared" si="0"/>
        <v>0</v>
      </c>
    </row>
    <row r="5" spans="3:6" x14ac:dyDescent="0.25">
      <c r="C5" s="1" t="s">
        <v>146</v>
      </c>
      <c r="D5" t="s">
        <v>149</v>
      </c>
      <c r="E5" s="3">
        <f>+SUMIF('06'!$C$11:$C$449,Hoja1!C5,'06'!$L$11:$L$449)</f>
        <v>76932598248.779999</v>
      </c>
      <c r="F5" s="5">
        <f t="shared" si="0"/>
        <v>0.15831651290463097</v>
      </c>
    </row>
    <row r="6" spans="3:6" x14ac:dyDescent="0.25">
      <c r="C6" s="1" t="s">
        <v>142</v>
      </c>
      <c r="D6" t="s">
        <v>149</v>
      </c>
      <c r="E6" s="3">
        <f>+SUMIF('06'!$C$11:$C$449,Hoja1!C6,'06'!$L$11:$L$449)</f>
        <v>0</v>
      </c>
      <c r="F6" s="5">
        <f t="shared" si="0"/>
        <v>0</v>
      </c>
    </row>
    <row r="7" spans="3:6" x14ac:dyDescent="0.25">
      <c r="C7" s="1" t="s">
        <v>134</v>
      </c>
      <c r="D7" t="s">
        <v>149</v>
      </c>
      <c r="E7" s="3">
        <f>+SUMIF('06'!$C$11:$C$449,Hoja1!C7,'06'!$L$11:$L$449)</f>
        <v>91405148992.599884</v>
      </c>
      <c r="F7" s="5">
        <f t="shared" si="0"/>
        <v>0.18809899547707187</v>
      </c>
    </row>
    <row r="8" spans="3:6" x14ac:dyDescent="0.25">
      <c r="C8" s="1" t="s">
        <v>143</v>
      </c>
      <c r="D8" t="s">
        <v>149</v>
      </c>
      <c r="E8" s="3">
        <f>+SUMIF('06'!$C$11:$C$449,Hoja1!C8,'06'!$L$11:$L$449)</f>
        <v>1062017753.48</v>
      </c>
      <c r="F8" s="5">
        <f t="shared" si="0"/>
        <v>2.1854838027185689E-3</v>
      </c>
    </row>
    <row r="9" spans="3:6" x14ac:dyDescent="0.25">
      <c r="C9" s="1" t="s">
        <v>122</v>
      </c>
      <c r="D9" t="s">
        <v>149</v>
      </c>
      <c r="E9" s="3">
        <f>+SUMIF('06'!$C$11:$C$449,Hoja1!C9,'06'!$L$11:$L$449)</f>
        <v>81414537365.839996</v>
      </c>
      <c r="F9" s="5">
        <f t="shared" si="0"/>
        <v>0.16753971591890135</v>
      </c>
    </row>
    <row r="10" spans="3:6" x14ac:dyDescent="0.25">
      <c r="C10" s="1" t="s">
        <v>144</v>
      </c>
      <c r="D10" t="s">
        <v>149</v>
      </c>
      <c r="E10" s="3">
        <f>+SUMIF('06'!$C$11:$C$449,Hoja1!C10,'06'!$L$11:$L$449)</f>
        <v>52286602486.740028</v>
      </c>
      <c r="F10" s="5">
        <f t="shared" si="0"/>
        <v>0.10759850525992806</v>
      </c>
    </row>
    <row r="11" spans="3:6" x14ac:dyDescent="0.25">
      <c r="C11" s="1" t="s">
        <v>123</v>
      </c>
      <c r="D11" t="s">
        <v>149</v>
      </c>
      <c r="E11" s="3">
        <f>+SUMIF('06'!$C$11:$C$449,Hoja1!C11,'06'!$L$11:$L$449)</f>
        <v>0</v>
      </c>
      <c r="F11" s="5">
        <f t="shared" si="0"/>
        <v>0</v>
      </c>
    </row>
    <row r="12" spans="3:6" x14ac:dyDescent="0.25">
      <c r="C12" s="1" t="s">
        <v>137</v>
      </c>
      <c r="D12" t="s">
        <v>149</v>
      </c>
      <c r="E12" s="3">
        <f>+SUMIF('06'!$C$11:$C$449,Hoja1!C12,'06'!$L$11:$L$449)</f>
        <v>0</v>
      </c>
      <c r="F12" s="5">
        <f t="shared" si="0"/>
        <v>0</v>
      </c>
    </row>
    <row r="13" spans="3:6" x14ac:dyDescent="0.25">
      <c r="C13" s="1" t="s">
        <v>124</v>
      </c>
      <c r="D13" t="s">
        <v>149</v>
      </c>
      <c r="E13" s="3">
        <f>+SUMIF('06'!$C$11:$C$449,Hoja1!C13,'06'!$L$11:$L$449)</f>
        <v>0</v>
      </c>
      <c r="F13" s="5">
        <f t="shared" si="0"/>
        <v>0</v>
      </c>
    </row>
    <row r="14" spans="3:6" x14ac:dyDescent="0.25">
      <c r="C14" s="1" t="s">
        <v>147</v>
      </c>
      <c r="D14" t="s">
        <v>150</v>
      </c>
      <c r="E14" s="3">
        <f>+SUMIF('06'!$C$11:$C$449,Hoja1!C14,'06'!$L$11:$L$449)</f>
        <v>0</v>
      </c>
      <c r="F14" s="5">
        <f t="shared" si="0"/>
        <v>0</v>
      </c>
    </row>
    <row r="15" spans="3:6" x14ac:dyDescent="0.25">
      <c r="C15" s="1" t="s">
        <v>125</v>
      </c>
      <c r="D15" t="s">
        <v>149</v>
      </c>
      <c r="E15" s="3">
        <f>+SUMIF('06'!$C$11:$C$449,Hoja1!C15,'06'!$L$11:$L$449)</f>
        <v>818673555.79999995</v>
      </c>
      <c r="F15" s="5">
        <f t="shared" si="0"/>
        <v>1.684715523871523E-3</v>
      </c>
    </row>
    <row r="16" spans="3:6" x14ac:dyDescent="0.25">
      <c r="C16" s="1" t="s">
        <v>126</v>
      </c>
      <c r="D16" t="s">
        <v>149</v>
      </c>
      <c r="E16" s="3">
        <f>+SUMIF('06'!$C$11:$C$449,Hoja1!C16,'06'!$L$11:$L$449)</f>
        <v>10075512812.389999</v>
      </c>
      <c r="F16" s="5">
        <f t="shared" si="0"/>
        <v>2.07339943079176E-2</v>
      </c>
    </row>
    <row r="17" spans="3:6" x14ac:dyDescent="0.25">
      <c r="C17" s="1" t="s">
        <v>135</v>
      </c>
      <c r="D17" t="s">
        <v>149</v>
      </c>
      <c r="E17" s="3">
        <f>+SUMIF('06'!$C$11:$C$449,Hoja1!C17,'06'!$L$11:$L$449)</f>
        <v>78114722846.400009</v>
      </c>
      <c r="F17" s="5">
        <f t="shared" si="0"/>
        <v>0.16074915977181198</v>
      </c>
    </row>
    <row r="18" spans="3:6" x14ac:dyDescent="0.25">
      <c r="C18" s="1" t="s">
        <v>148</v>
      </c>
      <c r="D18" t="s">
        <v>149</v>
      </c>
      <c r="E18" s="3">
        <f>+SUMIF('06'!$C$11:$C$449,Hoja1!C18,'06'!$L$11:$L$449)</f>
        <v>0</v>
      </c>
      <c r="F18" s="5">
        <f t="shared" si="0"/>
        <v>0</v>
      </c>
    </row>
    <row r="19" spans="3:6" x14ac:dyDescent="0.25">
      <c r="C19" s="1" t="s">
        <v>128</v>
      </c>
      <c r="D19" t="s">
        <v>149</v>
      </c>
      <c r="E19" s="3">
        <f>+SUMIF('06'!$C$11:$C$449,Hoja1!C19,'06'!$L$11:$L$449)</f>
        <v>25128207052.049999</v>
      </c>
      <c r="F19" s="5">
        <f t="shared" si="0"/>
        <v>5.171033094659843E-2</v>
      </c>
    </row>
    <row r="20" spans="3:6" x14ac:dyDescent="0.25">
      <c r="C20" s="1" t="s">
        <v>131</v>
      </c>
      <c r="D20" t="s">
        <v>149</v>
      </c>
      <c r="E20" s="3">
        <f>+SUMIF('06'!$C$11:$C$449,Hoja1!C20,'06'!$L$11:$L$449)</f>
        <v>0</v>
      </c>
      <c r="F20" s="5">
        <f t="shared" si="0"/>
        <v>0</v>
      </c>
    </row>
    <row r="21" spans="3:6" x14ac:dyDescent="0.25">
      <c r="E21" s="4">
        <f>SUM(E2:E20)</f>
        <v>485941717874.52008</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cneDic8G877yek7UkQCS+ZS4n/5tB6/FgFVC4dE0vt4=</DigestValue>
    </Reference>
    <Reference Type="http://www.w3.org/2000/09/xmldsig#Object" URI="#idOfficeObject">
      <DigestMethod Algorithm="http://www.w3.org/2001/04/xmlenc#sha256"/>
      <DigestValue>6szIHQYCDs9tZfyAEG8s43L1Xg6lWFblLlApCYZPnrk=</DigestValue>
    </Reference>
    <Reference Type="http://uri.etsi.org/01903#SignedProperties" URI="#idSignedProperties">
      <Transforms>
        <Transform Algorithm="http://www.w3.org/TR/2001/REC-xml-c14n-20010315"/>
      </Transforms>
      <DigestMethod Algorithm="http://www.w3.org/2001/04/xmlenc#sha256"/>
      <DigestValue>drDfo6KTBknq7VBMZ3SCwjIXFWBm3oGTI2FWvR65tpM=</DigestValue>
    </Reference>
  </SignedInfo>
  <SignatureValue>T3k3mQ2GB9aLDXb6sWutzBM+RzCysxt2pDqEhE2sNNcEdfxwSDeUsYAcBhWvOlZRtrmdMOeYc24x
AMOMmtDB8qhD4VPJPi6EwBO6k2xyDaLMmNyk4QAS6iNPwKWfQAJRNCAHfzfB/Knf3VUHL5UH7tT1
/5nXTB1MLtc3rudwrSASDFiDiFI8MKR46/XrAV+ynAGrVJwU4h2ON6r/G6rrqKgdi9jO7h5s3P7u
6DbvIBjNz9qSPJdejwR9d22YXNRZbaa98JFRfYChiT+GW5nCzogMtL5DZmaOny5qnnCNml07Umzs
dR4UjSJAndtNhMcek+98JG2IT6+K/zOR3rNm4g==</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PVCqJsk9TjkElfrxAUgRpNFQyJMZJd2onkeMnphOfyQ=</DigestValue>
      </Reference>
      <Reference URI="/xl/calcChain.xml?ContentType=application/vnd.openxmlformats-officedocument.spreadsheetml.calcChain+xml">
        <DigestMethod Algorithm="http://www.w3.org/2001/04/xmlenc#sha256"/>
        <DigestValue>0AKqV/tAe/0f5eRcZayfixaPhRJhIT/xYnNImiq2soI=</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uz/qIlFr/UwynZFcgTPJpVnax7pTcsoFR5EL4f/g+RM=</DigestValue>
      </Reference>
      <Reference URI="/xl/printerSettings/printerSettings5.bin?ContentType=application/vnd.openxmlformats-officedocument.spreadsheetml.printerSettings">
        <DigestMethod Algorithm="http://www.w3.org/2001/04/xmlenc#sha256"/>
        <DigestValue>uz/qIlFr/UwynZFcgTPJpVnax7pTcsoFR5EL4f/g+RM=</DigestValue>
      </Reference>
      <Reference URI="/xl/printerSettings/printerSettings6.bin?ContentType=application/vnd.openxmlformats-officedocument.spreadsheetml.printerSettings">
        <DigestMethod Algorithm="http://www.w3.org/2001/04/xmlenc#sha256"/>
        <DigestValue>cSFr9m1yGacZmId1E2+uZcLWKT3K839QVb7y7aJGG2s=</DigestValue>
      </Reference>
      <Reference URI="/xl/printerSettings/printerSettings7.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IPJ37W0yW1D61tqQ7Zt6lohD0kgHuT3HP7/C19EougM=</DigestValue>
      </Reference>
      <Reference URI="/xl/styles.xml?ContentType=application/vnd.openxmlformats-officedocument.spreadsheetml.styles+xml">
        <DigestMethod Algorithm="http://www.w3.org/2001/04/xmlenc#sha256"/>
        <DigestValue>ZW9DsKDScpng6UK4Km9DO8M7KAgnO7oOTMP+XNJ91xA=</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0c0+T9xguTWfcBBNKlmrYlWn56K4HG55XMyFwzNP+k4=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FFe3Ih4lcTb4Tdn1U4vbNcy0L1Wq/vgOClMebk6g6Lk=</DigestValue>
      </Reference>
      <Reference URI="/xl/worksheets/sheet2.xml?ContentType=application/vnd.openxmlformats-officedocument.spreadsheetml.worksheet+xml">
        <DigestMethod Algorithm="http://www.w3.org/2001/04/xmlenc#sha256"/>
        <DigestValue>rjv3SGhaNxusJQwRavBzZdGwja221QXw2L7pL/4VKLk=</DigestValue>
      </Reference>
      <Reference URI="/xl/worksheets/sheet3.xml?ContentType=application/vnd.openxmlformats-officedocument.spreadsheetml.worksheet+xml">
        <DigestMethod Algorithm="http://www.w3.org/2001/04/xmlenc#sha256"/>
        <DigestValue>92cpuwRPDzu3S4ria12yWS15oqay0KheDmQYE4cHI4c=</DigestValue>
      </Reference>
      <Reference URI="/xl/worksheets/sheet4.xml?ContentType=application/vnd.openxmlformats-officedocument.spreadsheetml.worksheet+xml">
        <DigestMethod Algorithm="http://www.w3.org/2001/04/xmlenc#sha256"/>
        <DigestValue>P5rWwaCRpIN3lJxe8Zx6+FhlYsgLIsKTy96TyLZVGyo=</DigestValue>
      </Reference>
      <Reference URI="/xl/worksheets/sheet5.xml?ContentType=application/vnd.openxmlformats-officedocument.spreadsheetml.worksheet+xml">
        <DigestMethod Algorithm="http://www.w3.org/2001/04/xmlenc#sha256"/>
        <DigestValue>U38raspm2qv2lUllzHXxMy5usiW8Qor76HWZuI23qCc=</DigestValue>
      </Reference>
      <Reference URI="/xl/worksheets/sheet6.xml?ContentType=application/vnd.openxmlformats-officedocument.spreadsheetml.worksheet+xml">
        <DigestMethod Algorithm="http://www.w3.org/2001/04/xmlenc#sha256"/>
        <DigestValue>VQOBMxGq+SZphNaGOLfcuajJzbeesqnimXKsE+JO+k8=</DigestValue>
      </Reference>
      <Reference URI="/xl/worksheets/sheet7.xml?ContentType=application/vnd.openxmlformats-officedocument.spreadsheetml.worksheet+xml">
        <DigestMethod Algorithm="http://www.w3.org/2001/04/xmlenc#sha256"/>
        <DigestValue>E4gcJeifgstpgXY9TiXVyRaog0qlNlDb4xISDMCp7zY=</DigestValue>
      </Reference>
      <Reference URI="/xl/worksheets/sheet8.xml?ContentType=application/vnd.openxmlformats-officedocument.spreadsheetml.worksheet+xml">
        <DigestMethod Algorithm="http://www.w3.org/2001/04/xmlenc#sha256"/>
        <DigestValue>CDh4XjSxZCLID6nKjuugUBH+st+WVOtT7HVr1E8U2tQ=</DigestValue>
      </Reference>
      <Reference URI="/xl/worksheets/sheet9.xml?ContentType=application/vnd.openxmlformats-officedocument.spreadsheetml.worksheet+xml">
        <DigestMethod Algorithm="http://www.w3.org/2001/04/xmlenc#sha256"/>
        <DigestValue>VVZZ7TKBzV9BeOV/SXO4v1bp3faZcXQLF4P83TLTktg=</DigestValue>
      </Reference>
    </Manifest>
    <SignatureProperties>
      <SignatureProperty Id="idSignatureTime" Target="#idPackageSignature">
        <mdssi:SignatureTime xmlns:mdssi="http://schemas.openxmlformats.org/package/2006/digital-signature">
          <mdssi:Format>YYYY-MM-DDThh:mm:ssTZD</mdssi:Format>
          <mdssi:Value>2024-10-30T17:09:46Z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2024-10-30T17:09:46Z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P++hWruzE++u4mu89feUfVaAG08rsRUcuCdMknZJlQA=</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lm+7OueOorDtVpFr8bBz2pTDE72O2WGcmrZCKxYMB84=</DigestValue>
    </Reference>
  </SignedInfo>
  <SignatureValue>G2e4l0EWaUvHMaOwLF/ZclgcWVUf6EKQ0H2VESxCGdvPlQGixFvtNvZ/tEuP0EC/RfTYkbRabgud
H5b/WwwFd7MScuriE2shNoR7vXXe21LkUyebU5S3nEsXH17u5DpSlUYMjpQs+r4CTexAUkc1dhjh
4yVnJzPzLxmdyD2t3Hx2wL3BbEIsa7TMu/ES1MTo1bhq5Ja66WslYMo327Z6du/DLoI0oakoKmko
dBqVCmJ8lb9QMboaztUfg1pXJDN4VMDnnwLaBrWPQMtrl9W6DPpFgTfpwOoGDawwC404Ly9F8TVv
mbJcI1SO+35xg8W3wZaKpYJIM1c7umZsjyaB3w==</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PVCqJsk9TjkElfrxAUgRpNFQyJMZJd2onkeMnphOfyQ=</DigestValue>
      </Reference>
      <Reference URI="/xl/calcChain.xml?ContentType=application/vnd.openxmlformats-officedocument.spreadsheetml.calcChain+xml">
        <DigestMethod Algorithm="http://www.w3.org/2001/04/xmlenc#sha256"/>
        <DigestValue>0AKqV/tAe/0f5eRcZayfixaPhRJhIT/xYnNImiq2soI=</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uz/qIlFr/UwynZFcgTPJpVnax7pTcsoFR5EL4f/g+RM=</DigestValue>
      </Reference>
      <Reference URI="/xl/printerSettings/printerSettings5.bin?ContentType=application/vnd.openxmlformats-officedocument.spreadsheetml.printerSettings">
        <DigestMethod Algorithm="http://www.w3.org/2001/04/xmlenc#sha256"/>
        <DigestValue>uz/qIlFr/UwynZFcgTPJpVnax7pTcsoFR5EL4f/g+RM=</DigestValue>
      </Reference>
      <Reference URI="/xl/printerSettings/printerSettings6.bin?ContentType=application/vnd.openxmlformats-officedocument.spreadsheetml.printerSettings">
        <DigestMethod Algorithm="http://www.w3.org/2001/04/xmlenc#sha256"/>
        <DigestValue>cSFr9m1yGacZmId1E2+uZcLWKT3K839QVb7y7aJGG2s=</DigestValue>
      </Reference>
      <Reference URI="/xl/printerSettings/printerSettings7.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IPJ37W0yW1D61tqQ7Zt6lohD0kgHuT3HP7/C19EougM=</DigestValue>
      </Reference>
      <Reference URI="/xl/styles.xml?ContentType=application/vnd.openxmlformats-officedocument.spreadsheetml.styles+xml">
        <DigestMethod Algorithm="http://www.w3.org/2001/04/xmlenc#sha256"/>
        <DigestValue>ZW9DsKDScpng6UK4Km9DO8M7KAgnO7oOTMP+XNJ91xA=</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0c0+T9xguTWfcBBNKlmrYlWn56K4HG55XMyFwzNP+k4=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FFe3Ih4lcTb4Tdn1U4vbNcy0L1Wq/vgOClMebk6g6Lk=</DigestValue>
      </Reference>
      <Reference URI="/xl/worksheets/sheet2.xml?ContentType=application/vnd.openxmlformats-officedocument.spreadsheetml.worksheet+xml">
        <DigestMethod Algorithm="http://www.w3.org/2001/04/xmlenc#sha256"/>
        <DigestValue>rjv3SGhaNxusJQwRavBzZdGwja221QXw2L7pL/4VKLk=</DigestValue>
      </Reference>
      <Reference URI="/xl/worksheets/sheet3.xml?ContentType=application/vnd.openxmlformats-officedocument.spreadsheetml.worksheet+xml">
        <DigestMethod Algorithm="http://www.w3.org/2001/04/xmlenc#sha256"/>
        <DigestValue>92cpuwRPDzu3S4ria12yWS15oqay0KheDmQYE4cHI4c=</DigestValue>
      </Reference>
      <Reference URI="/xl/worksheets/sheet4.xml?ContentType=application/vnd.openxmlformats-officedocument.spreadsheetml.worksheet+xml">
        <DigestMethod Algorithm="http://www.w3.org/2001/04/xmlenc#sha256"/>
        <DigestValue>P5rWwaCRpIN3lJxe8Zx6+FhlYsgLIsKTy96TyLZVGyo=</DigestValue>
      </Reference>
      <Reference URI="/xl/worksheets/sheet5.xml?ContentType=application/vnd.openxmlformats-officedocument.spreadsheetml.worksheet+xml">
        <DigestMethod Algorithm="http://www.w3.org/2001/04/xmlenc#sha256"/>
        <DigestValue>U38raspm2qv2lUllzHXxMy5usiW8Qor76HWZuI23qCc=</DigestValue>
      </Reference>
      <Reference URI="/xl/worksheets/sheet6.xml?ContentType=application/vnd.openxmlformats-officedocument.spreadsheetml.worksheet+xml">
        <DigestMethod Algorithm="http://www.w3.org/2001/04/xmlenc#sha256"/>
        <DigestValue>VQOBMxGq+SZphNaGOLfcuajJzbeesqnimXKsE+JO+k8=</DigestValue>
      </Reference>
      <Reference URI="/xl/worksheets/sheet7.xml?ContentType=application/vnd.openxmlformats-officedocument.spreadsheetml.worksheet+xml">
        <DigestMethod Algorithm="http://www.w3.org/2001/04/xmlenc#sha256"/>
        <DigestValue>E4gcJeifgstpgXY9TiXVyRaog0qlNlDb4xISDMCp7zY=</DigestValue>
      </Reference>
      <Reference URI="/xl/worksheets/sheet8.xml?ContentType=application/vnd.openxmlformats-officedocument.spreadsheetml.worksheet+xml">
        <DigestMethod Algorithm="http://www.w3.org/2001/04/xmlenc#sha256"/>
        <DigestValue>CDh4XjSxZCLID6nKjuugUBH+st+WVOtT7HVr1E8U2tQ=</DigestValue>
      </Reference>
      <Reference URI="/xl/worksheets/sheet9.xml?ContentType=application/vnd.openxmlformats-officedocument.spreadsheetml.worksheet+xml">
        <DigestMethod Algorithm="http://www.w3.org/2001/04/xmlenc#sha256"/>
        <DigestValue>VVZZ7TKBzV9BeOV/SXO4v1bp3faZcXQLF4P83TLTktg=</DigestValue>
      </Reference>
    </Manifest>
    <SignatureProperties>
      <SignatureProperty Id="idSignatureTime" Target="#idPackageSignature">
        <mdssi:SignatureTime xmlns:mdssi="http://schemas.openxmlformats.org/package/2006/digital-signature">
          <mdssi:Format>YYYY-MM-DDThh:mm:ssTZD</mdssi:Format>
          <mdssi:Value>2024-10-30T18:10:04Z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2024-10-30T18:10:04Z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CARATULA</vt:lpstr>
      <vt:lpstr>INDICE</vt:lpstr>
      <vt:lpstr>01</vt:lpstr>
      <vt:lpstr>02</vt:lpstr>
      <vt:lpstr>03</vt:lpstr>
      <vt:lpstr>04</vt:lpstr>
      <vt:lpstr>05</vt:lpstr>
      <vt:lpstr>06</vt:lpstr>
      <vt:lpstr>Hoja1</vt:lpstr>
      <vt:lpstr>'05'!OLE_LINK2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2024-10-30T17:09:16Z</dcterms:modified>
</cp:coreProperties>
</file>