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_xmlsignatures/sig4.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8_{022B66BF-53ED-495A-AF40-5B3BD1D37E20}" xr6:coauthVersionLast="47" xr6:coauthVersionMax="47" xr10:uidLastSave="{00000000-0000-0000-0000-000000000000}"/>
  <bookViews>
    <workbookView xWindow="-120" yWindow="-120" windowWidth="20730" windowHeight="11160" tabRatio="715" activeTab="3" xr2:uid="{00000000-000D-0000-FFFF-FFFF00000000}"/>
  </bookViews>
  <sheets>
    <sheet name="EAN" sheetId="14" r:id="rId1"/>
    <sheet name="EIE" sheetId="16" r:id="rId2"/>
    <sheet name="EVAN" sheetId="19" r:id="rId3"/>
    <sheet name="EFE" sheetId="20" r:id="rId4"/>
    <sheet name="NOTAS" sheetId="21"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6" i="21" l="1"/>
  <c r="J644" i="21"/>
  <c r="K644" i="21"/>
  <c r="L644" i="21"/>
  <c r="M644" i="21"/>
  <c r="J1133" i="21"/>
  <c r="K1133" i="21"/>
  <c r="L1133" i="21"/>
  <c r="M1133" i="21"/>
  <c r="C118" i="21" l="1"/>
  <c r="D118" i="21"/>
  <c r="D151" i="21" l="1"/>
  <c r="C13" i="19" l="1"/>
  <c r="D111" i="21"/>
  <c r="C111" i="21"/>
  <c r="C128" i="21"/>
  <c r="D161" i="21" l="1"/>
  <c r="C16" i="16" l="1"/>
  <c r="E8" i="19" l="1"/>
  <c r="B4" i="16" l="1"/>
  <c r="B4" i="20" s="1"/>
  <c r="C19" i="14" l="1"/>
  <c r="D13" i="14" l="1"/>
  <c r="C13" i="14"/>
  <c r="C20" i="14" s="1"/>
  <c r="D144" i="21" l="1"/>
  <c r="D140" i="21"/>
  <c r="D134" i="21"/>
  <c r="D128" i="21"/>
  <c r="C24" i="20"/>
  <c r="D19" i="14" l="1"/>
  <c r="D20" i="14" s="1"/>
  <c r="D29" i="20" l="1"/>
  <c r="D24" i="20"/>
  <c r="D7" i="16"/>
  <c r="C7" i="16"/>
  <c r="C7" i="20" l="1"/>
  <c r="D7" i="20"/>
  <c r="B152" i="21"/>
  <c r="D31" i="20"/>
  <c r="C140" i="21"/>
  <c r="C29" i="20" l="1"/>
  <c r="C31" i="20" s="1"/>
  <c r="E78" i="21" l="1"/>
  <c r="D105" i="21" s="1"/>
  <c r="D78" i="21"/>
  <c r="C105" i="21" s="1"/>
  <c r="C126" i="21" l="1"/>
  <c r="C132" i="21" s="1"/>
  <c r="C138" i="21" s="1"/>
  <c r="C115" i="21"/>
  <c r="D126" i="21"/>
  <c r="D132" i="21" s="1"/>
  <c r="D138" i="21" s="1"/>
  <c r="D115" i="21"/>
  <c r="C144" i="21"/>
  <c r="D142" i="21" l="1"/>
  <c r="C142" i="21"/>
  <c r="E80" i="21"/>
  <c r="D16" i="16"/>
  <c r="D11" i="16"/>
  <c r="D17" i="16" l="1"/>
  <c r="C11" i="16" l="1"/>
  <c r="C17" i="16" s="1"/>
  <c r="D13" i="19" s="1"/>
  <c r="C134" i="21"/>
  <c r="D80" i="21"/>
  <c r="E14" i="19" l="1"/>
</calcChain>
</file>

<file path=xl/sharedStrings.xml><?xml version="1.0" encoding="utf-8"?>
<sst xmlns="http://schemas.openxmlformats.org/spreadsheetml/2006/main" count="6432" uniqueCount="894">
  <si>
    <t>FONDO MUTUO CRECIMIENTO RENTA FIJA EN GUARANÍES</t>
  </si>
  <si>
    <t>ESTADO DEL ACTIVO NETO</t>
  </si>
  <si>
    <t>ESTADO DE VARIACIÓN DEL ACTIVO NETO</t>
  </si>
  <si>
    <t>ESTADO DE FLUJO DE EFECTIVO</t>
  </si>
  <si>
    <t>NOTAS A LOS ESTADOS FINANCIEROS</t>
  </si>
  <si>
    <t>ÍNDICE</t>
  </si>
  <si>
    <t>Correspondiente al 31/12/2024 con cifras comparativas al 31/12/2023</t>
  </si>
  <si>
    <t>En Gs.</t>
  </si>
  <si>
    <t>ACTIVO</t>
  </si>
  <si>
    <r>
      <t xml:space="preserve">Disponibilidades </t>
    </r>
    <r>
      <rPr>
        <b/>
        <sz val="11"/>
        <color rgb="FF000000"/>
        <rFont val="Gantari"/>
      </rPr>
      <t>(Nota 4.1)</t>
    </r>
  </si>
  <si>
    <r>
      <t xml:space="preserve">Cuentas por Cobrar </t>
    </r>
    <r>
      <rPr>
        <b/>
        <sz val="11"/>
        <color rgb="FF000000"/>
        <rFont val="Gantari"/>
      </rPr>
      <t>(Nota 4.2)</t>
    </r>
  </si>
  <si>
    <t>Intereses Devengados</t>
  </si>
  <si>
    <t>Inversiones Repo Anexo I</t>
  </si>
  <si>
    <t>Inversiones Anexo I</t>
  </si>
  <si>
    <t>TOTAL ACTIVO BRUTO</t>
  </si>
  <si>
    <t>PASIVO</t>
  </si>
  <si>
    <r>
      <t xml:space="preserve">Acreedores por Operaciones </t>
    </r>
    <r>
      <rPr>
        <b/>
        <sz val="11"/>
        <color rgb="FF000000"/>
        <rFont val="Gantari"/>
      </rPr>
      <t>(Nota 4.3)</t>
    </r>
  </si>
  <si>
    <r>
      <t xml:space="preserve">Comisiones a pagar a la administradora </t>
    </r>
    <r>
      <rPr>
        <b/>
        <sz val="11"/>
        <color rgb="FF000000"/>
        <rFont val="Gantari"/>
      </rPr>
      <t>(Nota 4.4)</t>
    </r>
  </si>
  <si>
    <t xml:space="preserve">Rescates a pagar </t>
  </si>
  <si>
    <t>TOTAL PASIVO</t>
  </si>
  <si>
    <t xml:space="preserve">TOTAL ACTIVO NETO </t>
  </si>
  <si>
    <t>CUOTAS PARTES EN CIRCULACIÓN</t>
  </si>
  <si>
    <t xml:space="preserve">VALOR CUOTA PARTE AL CIERRE </t>
  </si>
  <si>
    <t>ESTADO DE INGRESOS Y EGRESOS</t>
  </si>
  <si>
    <t>INGRESO</t>
  </si>
  <si>
    <r>
      <t xml:space="preserve">Resultado por tenencia de inversiones </t>
    </r>
    <r>
      <rPr>
        <b/>
        <sz val="11"/>
        <color theme="1"/>
        <rFont val="Gantari"/>
      </rPr>
      <t>(Nota 4.5)</t>
    </r>
  </si>
  <si>
    <t>Intereses vencimientos de cupones</t>
  </si>
  <si>
    <t>TOTAL INGRESOS</t>
  </si>
  <si>
    <t>EGRESOS</t>
  </si>
  <si>
    <t>Comisión por Administración</t>
  </si>
  <si>
    <t>Intereses Op Repo</t>
  </si>
  <si>
    <t>TOTAL EGRESOS</t>
  </si>
  <si>
    <t>RESULTADO DEL EJERCICIO</t>
  </si>
  <si>
    <t>CUENTA</t>
  </si>
  <si>
    <t>APORTANTES</t>
  </si>
  <si>
    <t>RESULTADO</t>
  </si>
  <si>
    <t>TOTAL 31/12/2023</t>
  </si>
  <si>
    <t>SALDO AL INICIO</t>
  </si>
  <si>
    <t>MOVIMIENTO DEL PERÍODO</t>
  </si>
  <si>
    <t>Suscripciones</t>
  </si>
  <si>
    <t>Rescates</t>
  </si>
  <si>
    <t>Resultado del período</t>
  </si>
  <si>
    <t>SALDO AL FINAL DEL PERÍODO</t>
  </si>
  <si>
    <t>CONCEPTO</t>
  </si>
  <si>
    <t>Efectivo al inicio del periodo</t>
  </si>
  <si>
    <t>Causas de las variaciones del efectivo</t>
  </si>
  <si>
    <t>Actividades Operativas</t>
  </si>
  <si>
    <t>Ganancia ordinaria del período</t>
  </si>
  <si>
    <t>Contratos en Reporto</t>
  </si>
  <si>
    <t>Cargos por Rescate</t>
  </si>
  <si>
    <t>Devolución a disponibilidades</t>
  </si>
  <si>
    <t>Cambios en activos y pasivos operativos</t>
  </si>
  <si>
    <t>(Aumento) Disminución Deudores por operaciones</t>
  </si>
  <si>
    <t>Compra de Instrumentos</t>
  </si>
  <si>
    <t>Comisiones pagadas</t>
  </si>
  <si>
    <t>(Aumento) Disminución Intereses a Cobrar</t>
  </si>
  <si>
    <t>Aumento (Disminución) en Acreedores por operación</t>
  </si>
  <si>
    <t>Vencimiento de Instrumentos</t>
  </si>
  <si>
    <t>Ventas de Instrumentos</t>
  </si>
  <si>
    <t>Aumento (Disminución) en Otros Pasivos</t>
  </si>
  <si>
    <t>Flujo neto de efectivo generado por actividades operativas</t>
  </si>
  <si>
    <t>Actividades de financiación</t>
  </si>
  <si>
    <t xml:space="preserve">Rescates </t>
  </si>
  <si>
    <t>Flujo neto de efectivo generado por (utilizado) en actividades de financiación</t>
  </si>
  <si>
    <t>Saldo Final de efectivo</t>
  </si>
  <si>
    <t>1) Información Básica del Fondo</t>
  </si>
  <si>
    <t>LA ADMINISTRADORA será responsable de la administración del FONDO MUTUO CRECIMIENTO RENTA FIJA EN GUARANÍES, que en adelante se denominará FONDO CRECIMIENTO, registrado en la Comisión Nacional de Valores de conformidad con la Resolución N.º 17 E/18 de fecha 19 de marzo del 2018, el cual se regirá por el REGLAMENTO INTERNO, aprobado por Resolución 17 E/18 de fecha 19 de marzo del 2018. El objeto del FONDO CRECIMIENTO será invertir en instrumentos de deuda de emisores nacionales. Está dirigido a personas físicas y jurídicas con horizonte de inversión acordes con la política de inversión del fondo, cuyo interés sea invertir indirectamente en instrumentos de deuda. El riesgo del inversionista estará determinado por la naturaleza de los instrumentos en los que se inviertan los activos del FONDO, de acuerdo con lo expuesto en la política de inversiones y diversificación de estas.</t>
  </si>
  <si>
    <t>2) Información sobre la Administradora</t>
  </si>
  <si>
    <t xml:space="preserve">    2.1) Información General</t>
  </si>
  <si>
    <r>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t>
    </r>
    <r>
      <rPr>
        <b/>
        <sz val="11"/>
        <color theme="1"/>
        <rFont val="Gantari"/>
      </rPr>
      <t xml:space="preserve"> </t>
    </r>
    <r>
      <rPr>
        <sz val="11"/>
        <color theme="1"/>
        <rFont val="Gantari"/>
      </rPr>
      <t>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r>
  </si>
  <si>
    <t xml:space="preserve">    2.2) Entidad encargada de la Custodia</t>
  </si>
  <si>
    <t>Cadiem AFPISA, es la encargada de la custodia de activos del Fondo. Todos los títulos físicos son resguardados en la Caja de Valores del Paraguay.</t>
  </si>
  <si>
    <t>3) Criterios Contables Aplicados</t>
  </si>
  <si>
    <t>Los estados financieros se han preparado de acuerdo con normas contables y criterios de valuación dictados por la Superintendencia de Valores y con normas de información financiera vigentes en el Paraguay dictadas por el Consejo de Contadores Públicos del Paraguay.</t>
  </si>
  <si>
    <t>No se incurrió en ningún cambio de procedimientos en la aplicación contable y/o estimación contable en referencia a los Estados Contables anteriores al presente.</t>
  </si>
  <si>
    <t>La valorización de las inversiones aplicadas en el fondo están constituidas por el valor de compra más el devengado a la fecha de cada periodo informado.</t>
  </si>
  <si>
    <t>La entidad aplica el principio de lo devengado para el reconocimiento de los ingresos y la imputación de costos.</t>
  </si>
  <si>
    <t>Los resultados por ajuste de precio o venta de inversiones sobre la par, si hubieran, se reconocen como ingresos extraordinarios.</t>
  </si>
  <si>
    <t>El informe corresponde al Fondo Mutuo Crecimiento Renta Fija en Guaraníes, por ende las operaciones están realizadas exclusivamente en moneda local.</t>
  </si>
  <si>
    <t>31/12/2023</t>
  </si>
  <si>
    <t>Tipo de cambio comprador</t>
  </si>
  <si>
    <t xml:space="preserve">Tipo de cambio vendedor       </t>
  </si>
  <si>
    <t>a) Posición en Moneda Extranjera:</t>
  </si>
  <si>
    <r>
      <t xml:space="preserve">El Fondo Mutuo solo opera en moneda local, por eso no cuenta con reporte sobre </t>
    </r>
    <r>
      <rPr>
        <i/>
        <u/>
        <sz val="11"/>
        <color theme="1"/>
        <rFont val="Gantari"/>
      </rPr>
      <t>Posición en Moneda Extranjera.</t>
    </r>
  </si>
  <si>
    <t>b) Diferencia de Cambio en Moneda Extranjera:</t>
  </si>
  <si>
    <r>
      <t xml:space="preserve">El Fondo Mutuo opera de forma exclusiva en moneda local, razón por la cual no arroja con </t>
    </r>
    <r>
      <rPr>
        <i/>
        <u/>
        <sz val="11"/>
        <color theme="1"/>
        <rFont val="Gantari"/>
      </rPr>
      <t>Diferencia de Cambio en Moneda Extranjera</t>
    </r>
  </si>
  <si>
    <t>_Gastos Operacionales y comisión de la Sociedad Administradora:</t>
  </si>
  <si>
    <t>La comisión de administración que se está utilizando es de 2,75% anual IVA incluido. Esta comisión se calcula diariamente de los fondos bajo manejo y se pagan mensualmente a la administradora, generalmente el primer día hábil siguiente al cierre del mes anterior.</t>
  </si>
  <si>
    <t>TOTAL</t>
  </si>
  <si>
    <t>_Información Estadística</t>
  </si>
  <si>
    <t>MES</t>
  </si>
  <si>
    <t>VALOR CUOTA</t>
  </si>
  <si>
    <t>PATRIMONIO NETO DEL FONDO</t>
  </si>
  <si>
    <t>N° DE PARTICIPES</t>
  </si>
  <si>
    <t>1er. TRIMESTRE</t>
  </si>
  <si>
    <t>Enero</t>
  </si>
  <si>
    <t>Febrero</t>
  </si>
  <si>
    <t>Marzo</t>
  </si>
  <si>
    <t>2do. TRIMESTRE</t>
  </si>
  <si>
    <t>Abril</t>
  </si>
  <si>
    <t>MAYO</t>
  </si>
  <si>
    <t>JUNIO</t>
  </si>
  <si>
    <t>3er. TRIMESTRE</t>
  </si>
  <si>
    <t>JULIO</t>
  </si>
  <si>
    <t>AGOSTO</t>
  </si>
  <si>
    <t>SEPTIEMBRE</t>
  </si>
  <si>
    <t>4) Composición de las Cuentas</t>
  </si>
  <si>
    <r>
      <t xml:space="preserve">    </t>
    </r>
    <r>
      <rPr>
        <b/>
        <sz val="11"/>
        <color theme="1"/>
        <rFont val="Gantari"/>
      </rPr>
      <t xml:space="preserve">4.1) </t>
    </r>
    <r>
      <rPr>
        <b/>
        <u/>
        <sz val="11"/>
        <color theme="1"/>
        <rFont val="Gantari"/>
      </rPr>
      <t>Disponibilidades:</t>
    </r>
    <r>
      <rPr>
        <sz val="11"/>
        <color theme="1"/>
        <rFont val="Gantari"/>
      </rPr>
      <t xml:space="preserve"> Esta cuenta esta compuesta por los saldos en los bancos a la fecha de estos estados financieros</t>
    </r>
  </si>
  <si>
    <t>CUENTAS</t>
  </si>
  <si>
    <t>Banco GNB</t>
  </si>
  <si>
    <t>Banco Itaú</t>
  </si>
  <si>
    <t>Ueno Bank</t>
  </si>
  <si>
    <t>Zeta Banco</t>
  </si>
  <si>
    <t>Banco Basa</t>
  </si>
  <si>
    <r>
      <t xml:space="preserve">    </t>
    </r>
    <r>
      <rPr>
        <b/>
        <sz val="11"/>
        <color theme="1"/>
        <rFont val="Gantari"/>
      </rPr>
      <t xml:space="preserve">4.2) </t>
    </r>
    <r>
      <rPr>
        <b/>
        <u/>
        <sz val="11"/>
        <color theme="1"/>
        <rFont val="Gantari"/>
      </rPr>
      <t>Cuentas por cobrar:</t>
    </r>
    <r>
      <rPr>
        <sz val="11"/>
        <color theme="1"/>
        <rFont val="Gantari"/>
      </rPr>
      <t xml:space="preserve"> Esta compuesta por el siguiente detalle</t>
    </r>
  </si>
  <si>
    <t>Vto. Cupones bursátiles</t>
  </si>
  <si>
    <r>
      <t xml:space="preserve">    </t>
    </r>
    <r>
      <rPr>
        <b/>
        <sz val="11"/>
        <color theme="1"/>
        <rFont val="Gantari"/>
      </rPr>
      <t xml:space="preserve">4.3) </t>
    </r>
    <r>
      <rPr>
        <b/>
        <u/>
        <sz val="11"/>
        <color theme="1"/>
        <rFont val="Gantari"/>
      </rPr>
      <t>Acreedores por Operación:</t>
    </r>
    <r>
      <rPr>
        <sz val="11"/>
        <color theme="1"/>
        <rFont val="Gantari"/>
      </rPr>
      <t xml:space="preserve"> El saldo de la cuenta es el siguiente:</t>
    </r>
  </si>
  <si>
    <r>
      <t xml:space="preserve">    </t>
    </r>
    <r>
      <rPr>
        <b/>
        <sz val="11"/>
        <color theme="1"/>
        <rFont val="Gantari"/>
      </rPr>
      <t xml:space="preserve">4.4) </t>
    </r>
    <r>
      <rPr>
        <b/>
        <u/>
        <sz val="11"/>
        <color theme="1"/>
        <rFont val="Gantari"/>
      </rPr>
      <t>Comisión a Pagar a la Administradora</t>
    </r>
    <r>
      <rPr>
        <u/>
        <sz val="11"/>
        <color theme="1"/>
        <rFont val="Gantari"/>
      </rPr>
      <t>:</t>
    </r>
    <r>
      <rPr>
        <sz val="11"/>
        <color theme="1"/>
        <rFont val="Gantari"/>
      </rPr>
      <t xml:space="preserve"> Esta compuesta por los saldos de las comisiones por administración del fondo del mes.</t>
    </r>
  </si>
  <si>
    <r>
      <t xml:space="preserve">    </t>
    </r>
    <r>
      <rPr>
        <b/>
        <sz val="11"/>
        <color theme="1"/>
        <rFont val="Gantari"/>
      </rPr>
      <t xml:space="preserve">4.5) </t>
    </r>
    <r>
      <rPr>
        <b/>
        <u/>
        <sz val="11"/>
        <color theme="1"/>
        <rFont val="Gantari"/>
      </rPr>
      <t>Resultado por Tenencia de Inversiones</t>
    </r>
    <r>
      <rPr>
        <u/>
        <sz val="11"/>
        <color theme="1"/>
        <rFont val="Gantari"/>
      </rPr>
      <t>:</t>
    </r>
    <r>
      <rPr>
        <sz val="11"/>
        <color theme="1"/>
        <rFont val="Gantari"/>
      </rPr>
      <t xml:space="preserve"> Esta cuenta se compone por el rendimiento de las inversiones de títulos dentro del perido.</t>
    </r>
  </si>
  <si>
    <t>Resultado por Tenencia</t>
  </si>
  <si>
    <t>OTROS INGRESOS</t>
  </si>
  <si>
    <t>Operaciones Financieras</t>
  </si>
  <si>
    <t>OTROS EGRESOS</t>
  </si>
  <si>
    <t>Ajuste por Redondeo Decimales</t>
  </si>
  <si>
    <t>Fecha de Operación</t>
  </si>
  <si>
    <t>Monto Inicial</t>
  </si>
  <si>
    <t>Valor Contable</t>
  </si>
  <si>
    <t>Fecha de Vencimiento</t>
  </si>
  <si>
    <t>ANEXO I</t>
  </si>
  <si>
    <t>COMPOSICION DE LAS INVERSIONES DEL FONDO</t>
  </si>
  <si>
    <t>(GUARANIES)</t>
  </si>
  <si>
    <t>Instrumento</t>
  </si>
  <si>
    <t>Emisor</t>
  </si>
  <si>
    <t>Grupo</t>
  </si>
  <si>
    <t>Sector</t>
  </si>
  <si>
    <t>País</t>
  </si>
  <si>
    <t>Fecha
Compra</t>
  </si>
  <si>
    <t>Fecha
 Vto.</t>
  </si>
  <si>
    <t>Moneda</t>
  </si>
  <si>
    <t>Monto</t>
  </si>
  <si>
    <t>Val. Compra</t>
  </si>
  <si>
    <t>Val. Contable</t>
  </si>
  <si>
    <t>Val. Nominal</t>
  </si>
  <si>
    <t>% 
Precio 
de 
Mercado</t>
  </si>
  <si>
    <t>Estado</t>
  </si>
  <si>
    <t>BONOS</t>
  </si>
  <si>
    <t>Agencia Financiera de Desarrollo</t>
  </si>
  <si>
    <t>Paraguay</t>
  </si>
  <si>
    <t>PYG</t>
  </si>
  <si>
    <t>Alamo S.A.</t>
  </si>
  <si>
    <t>17/07/2028</t>
  </si>
  <si>
    <t>16/07/2029</t>
  </si>
  <si>
    <t>Alpaca S.A.</t>
  </si>
  <si>
    <t>28/01/2025</t>
  </si>
  <si>
    <t>CDA</t>
  </si>
  <si>
    <t>Banco Basa S.A.</t>
  </si>
  <si>
    <t>Grupo Cartes Montaña</t>
  </si>
  <si>
    <t>19/02/2025</t>
  </si>
  <si>
    <t>BONOS FINANCIEROS</t>
  </si>
  <si>
    <t>Banco Familiar S.A.E.C.A.</t>
  </si>
  <si>
    <t>14/08/2025</t>
  </si>
  <si>
    <t>Banco Itaú Paraguay S.A.</t>
  </si>
  <si>
    <t>10/05/2027</t>
  </si>
  <si>
    <t>22/12/2028</t>
  </si>
  <si>
    <t>Banco Rio S.A.E.C.A.</t>
  </si>
  <si>
    <t>02/10/2026</t>
  </si>
  <si>
    <t>17/03/2025</t>
  </si>
  <si>
    <t>Biotec del Paraguay S.A.</t>
  </si>
  <si>
    <t>21/07/2026</t>
  </si>
  <si>
    <t>17/02/2028</t>
  </si>
  <si>
    <t>21/12/2027</t>
  </si>
  <si>
    <t>14/10/2027</t>
  </si>
  <si>
    <t>20/05/2027</t>
  </si>
  <si>
    <t>22/12/2026</t>
  </si>
  <si>
    <t>22/09/2026</t>
  </si>
  <si>
    <t>20/01/2028</t>
  </si>
  <si>
    <t>18/05/2028</t>
  </si>
  <si>
    <t>20/07/2028</t>
  </si>
  <si>
    <t>22/05/2025</t>
  </si>
  <si>
    <t>02/03/2028</t>
  </si>
  <si>
    <t>26/07/2027</t>
  </si>
  <si>
    <t>27/10/2026</t>
  </si>
  <si>
    <t>Cementos Concepción S.A.E.</t>
  </si>
  <si>
    <t>16/01/2031</t>
  </si>
  <si>
    <t>15/08/2031</t>
  </si>
  <si>
    <t>COOFY Ltda.</t>
  </si>
  <si>
    <t>Electroban S.A.E.C.A.</t>
  </si>
  <si>
    <t>07/07/2026</t>
  </si>
  <si>
    <t>17/06/2025</t>
  </si>
  <si>
    <t>11/09/2025</t>
  </si>
  <si>
    <t>02/12/2027</t>
  </si>
  <si>
    <t>14/09/2027</t>
  </si>
  <si>
    <t>11/04/2028</t>
  </si>
  <si>
    <t>08/08/2028</t>
  </si>
  <si>
    <t>13/06/2028</t>
  </si>
  <si>
    <t>19/08/2030</t>
  </si>
  <si>
    <t>12/10/2028</t>
  </si>
  <si>
    <t>17/03/2026</t>
  </si>
  <si>
    <t>22/11/2030</t>
  </si>
  <si>
    <t>19/06/2029</t>
  </si>
  <si>
    <t>Estelar S.A.E.</t>
  </si>
  <si>
    <t>03/01/2029</t>
  </si>
  <si>
    <t>04/10/2028</t>
  </si>
  <si>
    <t>Financiera FIC S.A.E.C.A.</t>
  </si>
  <si>
    <t>01/07/2025</t>
  </si>
  <si>
    <t>24/08/2027</t>
  </si>
  <si>
    <t>26/08/2026</t>
  </si>
  <si>
    <t>26/04/2027</t>
  </si>
  <si>
    <t>27/04/2027</t>
  </si>
  <si>
    <t>24/05/2027</t>
  </si>
  <si>
    <t>14/06/2027</t>
  </si>
  <si>
    <t>05/04/2027</t>
  </si>
  <si>
    <t>BONOS SUBORDINADOS</t>
  </si>
  <si>
    <t>Financiera Paraguayo Japonesa S.A.E.C.A.</t>
  </si>
  <si>
    <t>24/04/2029</t>
  </si>
  <si>
    <t>16/05/2028</t>
  </si>
  <si>
    <t>19/12/2031</t>
  </si>
  <si>
    <t>21/01/2031</t>
  </si>
  <si>
    <t>20/04/2026</t>
  </si>
  <si>
    <t>17/06/2031</t>
  </si>
  <si>
    <t>15/06/2032</t>
  </si>
  <si>
    <t>21/07/2025</t>
  </si>
  <si>
    <t>05/08/2027</t>
  </si>
  <si>
    <t>09/02/2026</t>
  </si>
  <si>
    <t>Frigorífico Concepción S.A.</t>
  </si>
  <si>
    <t>23/03/2026</t>
  </si>
  <si>
    <t>06/04/2028</t>
  </si>
  <si>
    <t>REPO</t>
  </si>
  <si>
    <t>31/08/2027</t>
  </si>
  <si>
    <t>16/03/2027</t>
  </si>
  <si>
    <t>16/10/2025</t>
  </si>
  <si>
    <t>Gas Corona S.A.E.C.A.</t>
  </si>
  <si>
    <t>09/01/2025</t>
  </si>
  <si>
    <t>10/07/2025</t>
  </si>
  <si>
    <t>Grupo Vazquez S.A.E.</t>
  </si>
  <si>
    <t>29/06/2026</t>
  </si>
  <si>
    <t>27/06/2028</t>
  </si>
  <si>
    <t>27/06/2031</t>
  </si>
  <si>
    <t>Imperial S.A.E.</t>
  </si>
  <si>
    <t>19/12/2028</t>
  </si>
  <si>
    <t>Index S.A.C.I.</t>
  </si>
  <si>
    <t>22/03/2028</t>
  </si>
  <si>
    <t>04/11/2027</t>
  </si>
  <si>
    <t>02/11/2028</t>
  </si>
  <si>
    <t>Interfisa Banco S.A.E.C.A.</t>
  </si>
  <si>
    <t>06/10/2025</t>
  </si>
  <si>
    <t>21/01/2025</t>
  </si>
  <si>
    <t>ITTI S.A.E.C.A.</t>
  </si>
  <si>
    <t>23/11/2028</t>
  </si>
  <si>
    <t>26/06/2025</t>
  </si>
  <si>
    <t>19/05/2027</t>
  </si>
  <si>
    <t>17/05/2028</t>
  </si>
  <si>
    <t>24/06/2027</t>
  </si>
  <si>
    <t>21/06/2029</t>
  </si>
  <si>
    <t>Izaguirre Barrail Inversora S.A.E.C.A.</t>
  </si>
  <si>
    <t>22/01/2026</t>
  </si>
  <si>
    <t>02/04/2026</t>
  </si>
  <si>
    <t>20/02/2025</t>
  </si>
  <si>
    <t>24/02/2026</t>
  </si>
  <si>
    <t>08/07/2025</t>
  </si>
  <si>
    <t>29/07/2026</t>
  </si>
  <si>
    <t>03/11/2026</t>
  </si>
  <si>
    <t>04/02/2027</t>
  </si>
  <si>
    <t>29/06/2028</t>
  </si>
  <si>
    <t>20/10/2028</t>
  </si>
  <si>
    <t>03/11/2025</t>
  </si>
  <si>
    <t>20/05/2030</t>
  </si>
  <si>
    <t>19/07/2030</t>
  </si>
  <si>
    <t>19/10/2029</t>
  </si>
  <si>
    <t>20/02/2030</t>
  </si>
  <si>
    <t>28/02/2028</t>
  </si>
  <si>
    <t>21/08/2028</t>
  </si>
  <si>
    <t>20/07/2027</t>
  </si>
  <si>
    <t>19/05/2028</t>
  </si>
  <si>
    <t>29/10/2025</t>
  </si>
  <si>
    <t>06/02/2029</t>
  </si>
  <si>
    <t>20/03/2028</t>
  </si>
  <si>
    <t>20/11/2029</t>
  </si>
  <si>
    <t>20/03/2030</t>
  </si>
  <si>
    <t>20/05/2031</t>
  </si>
  <si>
    <t>20/02/2031</t>
  </si>
  <si>
    <t>20/11/2030</t>
  </si>
  <si>
    <t>22/10/2030</t>
  </si>
  <si>
    <t>20/08/2030</t>
  </si>
  <si>
    <t>Kurosu Y Cia. S.A.</t>
  </si>
  <si>
    <t>14/12/2027</t>
  </si>
  <si>
    <t>Núcleo S.A.</t>
  </si>
  <si>
    <t>17/01/2031</t>
  </si>
  <si>
    <t>S.A.C.I. H. Petersen</t>
  </si>
  <si>
    <t>11/09/2028</t>
  </si>
  <si>
    <t>ACCIONES PREFERIDAS</t>
  </si>
  <si>
    <t>Sersa S.A.E.C.A.</t>
  </si>
  <si>
    <t>07/08/2029</t>
  </si>
  <si>
    <t>07/12/2029</t>
  </si>
  <si>
    <t>05/04/2030</t>
  </si>
  <si>
    <t>Solar Banco S.A.E.</t>
  </si>
  <si>
    <t>03/07/2025</t>
  </si>
  <si>
    <t>02/01/2025</t>
  </si>
  <si>
    <t>14/07/2025</t>
  </si>
  <si>
    <t>21/01/2026</t>
  </si>
  <si>
    <t>26/01/2026</t>
  </si>
  <si>
    <t>17/04/2026</t>
  </si>
  <si>
    <t>14/10/2025</t>
  </si>
  <si>
    <t>Sudameris Bank S.A.E.C.A.</t>
  </si>
  <si>
    <t>22/07/2026</t>
  </si>
  <si>
    <t>20/11/2025</t>
  </si>
  <si>
    <t>30/07/2026</t>
  </si>
  <si>
    <t>Telecel S.A.</t>
  </si>
  <si>
    <t>31/05/2029</t>
  </si>
  <si>
    <t>30/09/2031</t>
  </si>
  <si>
    <t>Tu Financiera S.A.E.C.A.</t>
  </si>
  <si>
    <t>16/12/2025</t>
  </si>
  <si>
    <t>25/07/2025</t>
  </si>
  <si>
    <t>17/02/2025</t>
  </si>
  <si>
    <t>10/03/2026</t>
  </si>
  <si>
    <t>06/08/2027</t>
  </si>
  <si>
    <t>UENO BANK S.A.</t>
  </si>
  <si>
    <t>17/08/2026</t>
  </si>
  <si>
    <t>07/09/2026</t>
  </si>
  <si>
    <t>13/09/2027</t>
  </si>
  <si>
    <t>22/09/2025</t>
  </si>
  <si>
    <t>16/03/2026</t>
  </si>
  <si>
    <t>12/05/2025</t>
  </si>
  <si>
    <t>12/01/2026</t>
  </si>
  <si>
    <t>16/04/2025</t>
  </si>
  <si>
    <t>07/07/2025</t>
  </si>
  <si>
    <t>06/03/2025</t>
  </si>
  <si>
    <t>31/10/2025</t>
  </si>
  <si>
    <t>09/03/2027</t>
  </si>
  <si>
    <t>04/05/2026</t>
  </si>
  <si>
    <t>23/01/2026</t>
  </si>
  <si>
    <t>05/01/2027</t>
  </si>
  <si>
    <t>27/01/2025</t>
  </si>
  <si>
    <t>11/01/2025</t>
  </si>
  <si>
    <t>08/01/2027</t>
  </si>
  <si>
    <t>12/04/2027</t>
  </si>
  <si>
    <t>ueno Holding S.A.E.C.A.</t>
  </si>
  <si>
    <t>18/12/2025</t>
  </si>
  <si>
    <t>10/03/2025</t>
  </si>
  <si>
    <t>28/08/2026</t>
  </si>
  <si>
    <t>10/12/2026</t>
  </si>
  <si>
    <t>02/07/2025</t>
  </si>
  <si>
    <t>15/01/2026</t>
  </si>
  <si>
    <t>Zeta Banco S.A.E.C.A.</t>
  </si>
  <si>
    <t>24/02/2025</t>
  </si>
  <si>
    <t>17/07/2025</t>
  </si>
  <si>
    <t>13/01/2025</t>
  </si>
  <si>
    <t>22/11/2027</t>
  </si>
  <si>
    <t>21/11/2028</t>
  </si>
  <si>
    <t>22/11/2029</t>
  </si>
  <si>
    <t>03/02/2025</t>
  </si>
  <si>
    <t>27/10/2025</t>
  </si>
  <si>
    <t>22/12/2025</t>
  </si>
  <si>
    <t>31/07/2028</t>
  </si>
  <si>
    <t>19/11/2025</t>
  </si>
  <si>
    <t>03/05/2028</t>
  </si>
  <si>
    <t>15/05/2028</t>
  </si>
  <si>
    <t>30/06/2031</t>
  </si>
  <si>
    <t>07/08/2028</t>
  </si>
  <si>
    <t>09/10/2025</t>
  </si>
  <si>
    <t>31/08/2026</t>
  </si>
  <si>
    <t>08/08/2025</t>
  </si>
  <si>
    <t>01/06/2026</t>
  </si>
  <si>
    <t>12/11/2025</t>
  </si>
  <si>
    <t>09/03/2026</t>
  </si>
  <si>
    <t>15/12/2026</t>
  </si>
  <si>
    <t>27/04/2026</t>
  </si>
  <si>
    <t>30/11/2026</t>
  </si>
  <si>
    <t>TOTAL GENERAL</t>
  </si>
  <si>
    <t>Financiero</t>
  </si>
  <si>
    <t>Automaq S.A.E.C.A.</t>
  </si>
  <si>
    <t>FIC S.A. de Finanzas</t>
  </si>
  <si>
    <t>Finexpar S.A.E.C.A.</t>
  </si>
  <si>
    <t>Tecnología del Sur S.A.E.</t>
  </si>
  <si>
    <t xml:space="preserve">El período que cubre los Estados Contables es del 01 de enero al 31 de diciembre del 2024 de forma comparativa con el mismo periodo del año anterior. </t>
  </si>
  <si>
    <t>TOTAL 31/12/2024</t>
  </si>
  <si>
    <t>4to. TRIMESTRE</t>
  </si>
  <si>
    <t>OCTUBRE</t>
  </si>
  <si>
    <t>NOVIEMBRE</t>
  </si>
  <si>
    <t>DICIEMBRE</t>
  </si>
  <si>
    <t>26/12/2024</t>
  </si>
  <si>
    <t>27/12/2024</t>
  </si>
  <si>
    <t>ENERSUR S.A.</t>
  </si>
  <si>
    <t>22/09/2027</t>
  </si>
  <si>
    <t>11/11/2025</t>
  </si>
  <si>
    <t>04/10/2029</t>
  </si>
  <si>
    <t>03/01/2030</t>
  </si>
  <si>
    <t>22/06/2026</t>
  </si>
  <si>
    <t>23/11/2027</t>
  </si>
  <si>
    <t>13/05/2026</t>
  </si>
  <si>
    <t>12/11/2026</t>
  </si>
  <si>
    <t>13/05/2027</t>
  </si>
  <si>
    <t>12/05/2028</t>
  </si>
  <si>
    <t>11/05/2029</t>
  </si>
  <si>
    <t>29/01/2025</t>
  </si>
  <si>
    <t>10/09/2029</t>
  </si>
  <si>
    <t>09/08/2030</t>
  </si>
  <si>
    <t>11/12/2030</t>
  </si>
  <si>
    <t>11/06/2031</t>
  </si>
  <si>
    <t>20/10/2031</t>
  </si>
  <si>
    <t>28/09/2026</t>
  </si>
  <si>
    <t>23/10/2026</t>
  </si>
  <si>
    <t>24/12/2025</t>
  </si>
  <si>
    <t>Vto. Dividendos Acciones Finexpar</t>
  </si>
  <si>
    <t>A la fecha del presente informe no se cuenta con saldos que reportar</t>
  </si>
  <si>
    <r>
      <t xml:space="preserve">    </t>
    </r>
    <r>
      <rPr>
        <b/>
        <sz val="11"/>
        <color theme="1"/>
        <rFont val="Gantari"/>
      </rPr>
      <t xml:space="preserve">4.6) </t>
    </r>
    <r>
      <rPr>
        <b/>
        <u/>
        <sz val="11"/>
        <color theme="1"/>
        <rFont val="Gantari"/>
      </rPr>
      <t>Otros Ingresos / Otros Egresos</t>
    </r>
    <r>
      <rPr>
        <u/>
        <sz val="11"/>
        <color theme="1"/>
        <rFont val="Gantari"/>
      </rPr>
      <t>:</t>
    </r>
    <r>
      <rPr>
        <sz val="11"/>
        <color theme="1"/>
        <rFont val="Gantari"/>
      </rPr>
      <t xml:space="preserve"> Está cuenta se compone por importes que no son parte de las operaciones ordinarias.</t>
    </r>
  </si>
  <si>
    <r>
      <t xml:space="preserve">    </t>
    </r>
    <r>
      <rPr>
        <b/>
        <sz val="11"/>
        <color theme="1"/>
        <rFont val="Gantari"/>
      </rPr>
      <t>4.7) Operaciones por Reporto</t>
    </r>
    <r>
      <rPr>
        <sz val="11"/>
        <color theme="1"/>
        <rFont val="Gantari"/>
      </rPr>
      <t>: El sado esta compueto por el siguiente detalle.</t>
    </r>
  </si>
  <si>
    <r>
      <t xml:space="preserve">Op Repo </t>
    </r>
    <r>
      <rPr>
        <b/>
        <sz val="11"/>
        <color rgb="FF000000"/>
        <rFont val="Gantari"/>
      </rPr>
      <t>(Nota 4.7)</t>
    </r>
  </si>
  <si>
    <r>
      <t xml:space="preserve">Otros Ingresos </t>
    </r>
    <r>
      <rPr>
        <b/>
        <sz val="11"/>
        <color theme="1"/>
        <rFont val="Gantari"/>
      </rPr>
      <t>(Nota 4.6)</t>
    </r>
  </si>
  <si>
    <r>
      <t xml:space="preserve">Otros Egresos </t>
    </r>
    <r>
      <rPr>
        <b/>
        <sz val="11"/>
        <color theme="1"/>
        <rFont val="Gantari"/>
      </rPr>
      <t>(Nota 4.6)</t>
    </r>
  </si>
  <si>
    <t>Grupo Vázquez S.A.E.</t>
  </si>
  <si>
    <t>Kurosu Y Cía.. S.A.</t>
  </si>
  <si>
    <t>COMPRAVENTA CON PACTO RETROVEN</t>
  </si>
  <si>
    <t>Visión Banco S.A.E.C.A.</t>
  </si>
  <si>
    <t>La cartera de inversiones está compuesta por el siguiente detalle, el criterio de evaluación es por el devengamiento diario. Al cierre de ejercicio 2023 la cartera esta concentrada en grupos económicos de la siguiente manera; Grupo Cartes 4,88%, Grupo Vázquez 22,43% con relación al Patrimonio Total del Fondo.</t>
  </si>
  <si>
    <t>Las 4 Notas y el Anexo I que acompañan son parte integrante de estos Estados Financieros</t>
  </si>
  <si>
    <t>Las 4 Notas, y el Anexo I que acompañan son parte integrante de estos Estados Financieros</t>
  </si>
  <si>
    <t>TOTAL INVERSIONES</t>
  </si>
  <si>
    <t>Banco ItaÃº Paraguay S.A.</t>
  </si>
  <si>
    <t>Cementos ConcepciÃ³n S.A.E.</t>
  </si>
  <si>
    <t>FrigorÃ­fico ConcepciÃ³n S.A.</t>
  </si>
  <si>
    <t>NÃºcleo S.A.</t>
  </si>
  <si>
    <t>BURSATIL</t>
  </si>
  <si>
    <t>Comercial</t>
  </si>
  <si>
    <t>22/07/2024 12:13:38</t>
  </si>
  <si>
    <t>22/07/2024 12:19:47</t>
  </si>
  <si>
    <t>20/07/2023 11:39:44</t>
  </si>
  <si>
    <t>20/04/2023 12:02:44</t>
  </si>
  <si>
    <t>27/11/2024 11:20:02</t>
  </si>
  <si>
    <t>17/09/2024 12:23:46</t>
  </si>
  <si>
    <t>27/04/2021 13:15:53</t>
  </si>
  <si>
    <t>26/12/2024 13:03:40</t>
  </si>
  <si>
    <t>26/12/2024 13:05:31</t>
  </si>
  <si>
    <t>26/12/2024 13:05:32</t>
  </si>
  <si>
    <t>26/12/2024 13:05:33</t>
  </si>
  <si>
    <t>26/12/2024 13:05:34</t>
  </si>
  <si>
    <t>26/12/2024 13:05:35</t>
  </si>
  <si>
    <t>26/12/2024 13:05:36</t>
  </si>
  <si>
    <t>26/12/2024 13:05:37</t>
  </si>
  <si>
    <t>26/12/2024 13:05:38</t>
  </si>
  <si>
    <t>26/12/2024 13:05:39</t>
  </si>
  <si>
    <t>19/01/2024 15:55:09</t>
  </si>
  <si>
    <t>14/08/2024 11:50:20</t>
  </si>
  <si>
    <t>06/03/2023 17:24:03</t>
  </si>
  <si>
    <t>09/03/2023 16:20:31</t>
  </si>
  <si>
    <t>24/03/2023 16:16:53</t>
  </si>
  <si>
    <t>02/06/2023 13:20:35</t>
  </si>
  <si>
    <t>06/06/2023 16:27:23</t>
  </si>
  <si>
    <t>06/06/2023 17:06:01</t>
  </si>
  <si>
    <t>20/06/2023 15:09:02</t>
  </si>
  <si>
    <t>27/07/2023 15:04:45</t>
  </si>
  <si>
    <t>27/07/2023 15:29:58</t>
  </si>
  <si>
    <t>27/07/2023 15:31:12</t>
  </si>
  <si>
    <t>20/10/2023 13:08:41</t>
  </si>
  <si>
    <t>28/11/2023 15:54:14</t>
  </si>
  <si>
    <t>20/12/2023 15:07:53</t>
  </si>
  <si>
    <t>04/01/2024 12:50:33</t>
  </si>
  <si>
    <t>17/05/2024 12:58:25</t>
  </si>
  <si>
    <t>15/06/2021 16:40:14</t>
  </si>
  <si>
    <t>15/06/2021 16:51:01</t>
  </si>
  <si>
    <t>15/07/2021 10:11:52</t>
  </si>
  <si>
    <t>15/07/2021 11:29:43</t>
  </si>
  <si>
    <t>19/08/2021 19:24:05</t>
  </si>
  <si>
    <t>15/12/2021 13:20:56</t>
  </si>
  <si>
    <t>17/12/2021 11:19:00</t>
  </si>
  <si>
    <t>16/01/2023 11:40:25</t>
  </si>
  <si>
    <t>31/07/2019 11:47:26</t>
  </si>
  <si>
    <t>08/08/2019 16:11:03</t>
  </si>
  <si>
    <t>02/09/2019 15:22:16</t>
  </si>
  <si>
    <t>15/04/2021 15:18:46</t>
  </si>
  <si>
    <t>09/12/2021 11:42:44</t>
  </si>
  <si>
    <t>18/01/2022 12:24:17</t>
  </si>
  <si>
    <t>15/02/2022 11:42:29</t>
  </si>
  <si>
    <t>15/02/2022 11:43:26</t>
  </si>
  <si>
    <t>22/03/2022 12:22:00</t>
  </si>
  <si>
    <t>23/11/2022 11:26:49</t>
  </si>
  <si>
    <t>15/06/2023 14:58:56</t>
  </si>
  <si>
    <t>24/07/2023 14:47:35</t>
  </si>
  <si>
    <t>28/11/2023 16:02:08</t>
  </si>
  <si>
    <t>11/03/2024 11:42:34</t>
  </si>
  <si>
    <t>18/03/2024 15:50:08</t>
  </si>
  <si>
    <t>16/12/2024 13:01:48</t>
  </si>
  <si>
    <t>10/10/2024 15:55:28</t>
  </si>
  <si>
    <t>04/12/2024 11:21:50</t>
  </si>
  <si>
    <t>12/12/2024 15:15:57</t>
  </si>
  <si>
    <t>27/12/2024 12:45:26</t>
  </si>
  <si>
    <t>19/07/2023 15:27:08</t>
  </si>
  <si>
    <t>28/07/2023 12:10:31</t>
  </si>
  <si>
    <t>18/09/2023 15:53:41</t>
  </si>
  <si>
    <t>28/11/2023 16:06:52</t>
  </si>
  <si>
    <t>18/01/2024 15:03:44</t>
  </si>
  <si>
    <t>28/02/2024 12:15:58</t>
  </si>
  <si>
    <t>28/02/2024 12:20:27</t>
  </si>
  <si>
    <t>28/02/2024 12:20:29</t>
  </si>
  <si>
    <t>04/04/2024 09:56:27</t>
  </si>
  <si>
    <t>30/04/2024 15:00:27</t>
  </si>
  <si>
    <t>02/05/2024 14:27:03</t>
  </si>
  <si>
    <t>02/05/2024 15:08:00</t>
  </si>
  <si>
    <t>02/05/2024 15:08:04</t>
  </si>
  <si>
    <t>02/05/2024 15:08:07</t>
  </si>
  <si>
    <t>02/05/2024 15:08:09</t>
  </si>
  <si>
    <t>03/05/2024 14:32:47</t>
  </si>
  <si>
    <t>03/05/2024 14:34:42</t>
  </si>
  <si>
    <t>03/05/2024 14:34:43</t>
  </si>
  <si>
    <t>03/05/2024 14:34:44</t>
  </si>
  <si>
    <t>03/05/2024 14:34:45</t>
  </si>
  <si>
    <t>24/05/2024 09:14:28</t>
  </si>
  <si>
    <t>24/05/2024 09:21:50</t>
  </si>
  <si>
    <t>24/05/2024 09:21:51</t>
  </si>
  <si>
    <t>24/05/2024 09:21:53</t>
  </si>
  <si>
    <t>24/05/2024 09:21:54</t>
  </si>
  <si>
    <t>24/05/2024 09:21:56</t>
  </si>
  <si>
    <t>24/05/2024 09:21:57</t>
  </si>
  <si>
    <t>24/05/2024 09:21:58</t>
  </si>
  <si>
    <t>24/05/2024 09:21:59</t>
  </si>
  <si>
    <t>24/05/2024 09:22:00</t>
  </si>
  <si>
    <t>24/05/2024 09:27:30</t>
  </si>
  <si>
    <t>24/05/2024 09:27:31</t>
  </si>
  <si>
    <t>24/05/2024 09:27:32</t>
  </si>
  <si>
    <t>24/05/2024 09:27:33</t>
  </si>
  <si>
    <t>24/05/2024 09:27:34</t>
  </si>
  <si>
    <t>24/05/2024 09:27:35</t>
  </si>
  <si>
    <t>24/05/2024 09:27:36</t>
  </si>
  <si>
    <t>24/05/2024 09:27:37</t>
  </si>
  <si>
    <t>24/05/2024 09:27:38</t>
  </si>
  <si>
    <t>24/05/2024 09:27:40</t>
  </si>
  <si>
    <t>13/06/2024 16:53:56</t>
  </si>
  <si>
    <t>13/06/2024 17:02:46</t>
  </si>
  <si>
    <t>13/06/2024 17:02:48</t>
  </si>
  <si>
    <t>13/06/2024 17:02:49</t>
  </si>
  <si>
    <t>13/06/2024 17:02:51</t>
  </si>
  <si>
    <t>14/06/2024 16:51:47</t>
  </si>
  <si>
    <t>14/06/2024 17:00:22</t>
  </si>
  <si>
    <t>14/06/2024 17:07:44</t>
  </si>
  <si>
    <t>14/06/2024 17:07:47</t>
  </si>
  <si>
    <t>14/06/2024 17:07:48</t>
  </si>
  <si>
    <t>14/06/2024 17:07:52</t>
  </si>
  <si>
    <t>14/06/2024 17:07:53</t>
  </si>
  <si>
    <t>14/06/2024 17:07:54</t>
  </si>
  <si>
    <t>14/06/2024 17:07:55</t>
  </si>
  <si>
    <t>14/06/2024 17:08:01</t>
  </si>
  <si>
    <t>08/08/2024 15:31:44</t>
  </si>
  <si>
    <t>23/08/2024 11:53:32</t>
  </si>
  <si>
    <t>06/09/2024 13:05:52</t>
  </si>
  <si>
    <t>03/05/2022 13:47:32</t>
  </si>
  <si>
    <t>12/07/2022 14:57:53</t>
  </si>
  <si>
    <t>30/10/2023 15:46:10</t>
  </si>
  <si>
    <t>05/01/2024 11:46:55</t>
  </si>
  <si>
    <t>19/01/2024 12:53:17</t>
  </si>
  <si>
    <t>21/02/2024 12:10:48</t>
  </si>
  <si>
    <t>22/03/2024 13:51:20</t>
  </si>
  <si>
    <t>21/06/2024 16:47:24</t>
  </si>
  <si>
    <t>25/06/2024 09:56:57</t>
  </si>
  <si>
    <t>25/06/2024 10:05:43</t>
  </si>
  <si>
    <t>15/07/2024 15:16:18</t>
  </si>
  <si>
    <t>15/07/2024 15:19:08</t>
  </si>
  <si>
    <t>15/07/2024 15:19:10</t>
  </si>
  <si>
    <t>05/08/2024 17:37:29</t>
  </si>
  <si>
    <t>05/08/2024 17:37:48</t>
  </si>
  <si>
    <t>05/08/2024 17:37:49</t>
  </si>
  <si>
    <t>05/08/2024 17:37:50</t>
  </si>
  <si>
    <t>05/08/2024 17:37:51</t>
  </si>
  <si>
    <t>05/08/2024 17:37:52</t>
  </si>
  <si>
    <t>05/08/2024 17:37:53</t>
  </si>
  <si>
    <t>05/08/2024 17:37:54</t>
  </si>
  <si>
    <t>05/08/2024 17:37:56</t>
  </si>
  <si>
    <t>29/10/2024 09:06:11</t>
  </si>
  <si>
    <t>29/10/2024 10:55:53</t>
  </si>
  <si>
    <t>29/10/2024 10:57:36</t>
  </si>
  <si>
    <t>29/10/2024 10:57:37</t>
  </si>
  <si>
    <t>29/10/2024 10:57:38</t>
  </si>
  <si>
    <t>29/10/2024 10:57:41</t>
  </si>
  <si>
    <t>29/10/2024 10:57:42</t>
  </si>
  <si>
    <t>29/10/2024 10:57:43</t>
  </si>
  <si>
    <t>29/10/2024 10:57:44</t>
  </si>
  <si>
    <t>29/10/2024 10:57:46</t>
  </si>
  <si>
    <t>29/10/2024 10:57:47</t>
  </si>
  <si>
    <t>17/07/2023 15:40:07</t>
  </si>
  <si>
    <t>13/10/2023 16:10:57</t>
  </si>
  <si>
    <t>16/10/2023 16:48:47</t>
  </si>
  <si>
    <t>17/10/2023 15:32:36</t>
  </si>
  <si>
    <t>24/10/2023 12:55:19</t>
  </si>
  <si>
    <t>07/11/2023 12:40:00</t>
  </si>
  <si>
    <t>18/12/2023 11:36:51</t>
  </si>
  <si>
    <t>04/01/2024 12:54:39</t>
  </si>
  <si>
    <t>11/01/2024 15:22:03</t>
  </si>
  <si>
    <t>18/03/2024 15:42:18</t>
  </si>
  <si>
    <t>03/07/2024 13:06:47</t>
  </si>
  <si>
    <t>03/07/2024 13:09:12</t>
  </si>
  <si>
    <t>03/07/2024 13:09:13</t>
  </si>
  <si>
    <t>03/07/2024 13:09:14</t>
  </si>
  <si>
    <t>03/07/2024 13:09:15</t>
  </si>
  <si>
    <t>03/07/2024 13:09:16</t>
  </si>
  <si>
    <t>03/07/2024 13:09:17</t>
  </si>
  <si>
    <t>03/07/2024 13:09:22</t>
  </si>
  <si>
    <t>16/07/2024 10:30:17</t>
  </si>
  <si>
    <t>17/07/2024 12:16:39</t>
  </si>
  <si>
    <t>17/07/2024 12:16:40</t>
  </si>
  <si>
    <t>17/07/2024 12:16:41</t>
  </si>
  <si>
    <t>17/07/2024 12:16:42</t>
  </si>
  <si>
    <t>17/07/2024 12:16:43</t>
  </si>
  <si>
    <t>17/07/2024 12:16:44</t>
  </si>
  <si>
    <t>17/07/2024 12:16:45</t>
  </si>
  <si>
    <t>17/07/2024 12:16:46</t>
  </si>
  <si>
    <t>17/07/2024 12:16:47</t>
  </si>
  <si>
    <t>17/07/2024 12:16:49</t>
  </si>
  <si>
    <t>18/07/2024 13:46:13</t>
  </si>
  <si>
    <t>31/07/2024 10:57:01</t>
  </si>
  <si>
    <t>17/09/2024 13:13:27</t>
  </si>
  <si>
    <t>27/11/2024 14:10:08</t>
  </si>
  <si>
    <t>23/06/2023 17:46:33</t>
  </si>
  <si>
    <t>18/07/2024 17:46:26</t>
  </si>
  <si>
    <t>12/11/2024 10:40:00</t>
  </si>
  <si>
    <t>12/11/2024 10:41:05</t>
  </si>
  <si>
    <t>12/11/2024 10:41:50</t>
  </si>
  <si>
    <t>12/11/2024 10:42:52</t>
  </si>
  <si>
    <t>12/11/2024 10:43:49</t>
  </si>
  <si>
    <t>12/11/2024 10:45:00</t>
  </si>
  <si>
    <t>26/09/2024 10:12:03</t>
  </si>
  <si>
    <t>26/09/2024 10:21:59</t>
  </si>
  <si>
    <t>26/09/2024 11:41:45</t>
  </si>
  <si>
    <t>28/12/2021 11:50:17</t>
  </si>
  <si>
    <t>27/09/2023 12:35:00</t>
  </si>
  <si>
    <t>09/11/2023 09:23:53</t>
  </si>
  <si>
    <t>29/11/2023 09:21:05</t>
  </si>
  <si>
    <t>08/04/2024 11:26:15</t>
  </si>
  <si>
    <t>09/08/2024 16:41:17</t>
  </si>
  <si>
    <t>09/08/2024 16:42:28</t>
  </si>
  <si>
    <t>26/09/2024 10:26:36</t>
  </si>
  <si>
    <t>26/09/2024 10:33:05</t>
  </si>
  <si>
    <t>26/09/2024 12:04:15</t>
  </si>
  <si>
    <t>26/09/2024 12:08:18</t>
  </si>
  <si>
    <t>26/09/2024 12:11:16</t>
  </si>
  <si>
    <t>26/09/2024 12:46:33</t>
  </si>
  <si>
    <t>14/11/2024 11:11:54</t>
  </si>
  <si>
    <t>16/05/2018 15:49:38</t>
  </si>
  <si>
    <t>29/06/2018 12:13:06</t>
  </si>
  <si>
    <t>02/07/2018 13:03:18</t>
  </si>
  <si>
    <t>09/07/2018 15:09:46</t>
  </si>
  <si>
    <t>16/07/2018 15:35:27</t>
  </si>
  <si>
    <t>17/07/2018 14:51:35</t>
  </si>
  <si>
    <t>20/07/2018 15:17:44</t>
  </si>
  <si>
    <t>22/08/2018 14:33:08</t>
  </si>
  <si>
    <t>27/08/2018 15:30:04</t>
  </si>
  <si>
    <t>09/10/2018 14:35:08</t>
  </si>
  <si>
    <t>17/10/2018 14:27:41</t>
  </si>
  <si>
    <t>25/10/2018 15:18:19</t>
  </si>
  <si>
    <t>28/12/2018 13:28:59</t>
  </si>
  <si>
    <t>28/12/2018 13:32:55</t>
  </si>
  <si>
    <t>29/01/2019 15:12:11</t>
  </si>
  <si>
    <t>22/02/2019 14:34:45</t>
  </si>
  <si>
    <t>22/02/2019 14:35:24</t>
  </si>
  <si>
    <t>12/04/2019 15:35:40</t>
  </si>
  <si>
    <t>25/07/2019 16:02:18</t>
  </si>
  <si>
    <t>20/08/2019 14:22:13</t>
  </si>
  <si>
    <t>04/10/2019 15:57:50</t>
  </si>
  <si>
    <t>18/12/2019 15:47:46</t>
  </si>
  <si>
    <t>29/10/2020 08:51:43</t>
  </si>
  <si>
    <t>29/04/2021 11:45:55</t>
  </si>
  <si>
    <t>05/07/2021 17:21:59</t>
  </si>
  <si>
    <t>05/07/2021 17:22:50</t>
  </si>
  <si>
    <t>25/08/2022 09:40:59</t>
  </si>
  <si>
    <t>25/08/2022 09:44:49</t>
  </si>
  <si>
    <t>06/12/2022 10:39:20</t>
  </si>
  <si>
    <t>06/12/2022 11:12:38</t>
  </si>
  <si>
    <t>19/12/2022 14:59:07</t>
  </si>
  <si>
    <t>20/02/2023 11:48:32</t>
  </si>
  <si>
    <t>20/02/2023 12:02:00</t>
  </si>
  <si>
    <t>21/02/2023 13:50:20</t>
  </si>
  <si>
    <t>23/06/2023 15:33:19</t>
  </si>
  <si>
    <t>28/08/2023 16:20:42</t>
  </si>
  <si>
    <t>20/09/2023 09:53:06</t>
  </si>
  <si>
    <t>20/09/2023 10:47:44</t>
  </si>
  <si>
    <t>20/09/2023 11:00:14</t>
  </si>
  <si>
    <t>20/09/2023 11:00:16</t>
  </si>
  <si>
    <t>20/09/2023 11:00:17</t>
  </si>
  <si>
    <t>20/09/2023 11:05:48</t>
  </si>
  <si>
    <t>02/10/2023 15:45:04</t>
  </si>
  <si>
    <t>28/11/2023 15:39:42</t>
  </si>
  <si>
    <t>28/11/2023 15:53:29</t>
  </si>
  <si>
    <t>20/12/2023 15:55:55</t>
  </si>
  <si>
    <t>08/01/2024 12:34:38</t>
  </si>
  <si>
    <t>08/04/2024 11:53:07</t>
  </si>
  <si>
    <t>21/05/2024 11:09:56</t>
  </si>
  <si>
    <t>21/05/2024 11:14:33</t>
  </si>
  <si>
    <t>12/08/2024 13:19:34</t>
  </si>
  <si>
    <t>12/08/2024 13:33:07</t>
  </si>
  <si>
    <t>12/08/2024 13:37:52</t>
  </si>
  <si>
    <t>12/08/2024 13:40:49</t>
  </si>
  <si>
    <t>12/08/2024 13:43:03</t>
  </si>
  <si>
    <t>29/10/2024 10:47:56</t>
  </si>
  <si>
    <t>09/01/2024 16:47:25</t>
  </si>
  <si>
    <t>11/01/2024 12:20:43</t>
  </si>
  <si>
    <t>18/08/2022 17:08:50</t>
  </si>
  <si>
    <t>02/09/2022 14:57:59</t>
  </si>
  <si>
    <t>05/04/2023 13:28:27</t>
  </si>
  <si>
    <t>20/07/2023 16:23:36</t>
  </si>
  <si>
    <t>21/03/2022 11:54:19</t>
  </si>
  <si>
    <t>15/10/2024 09:49:10</t>
  </si>
  <si>
    <t>21/10/2024 10:32:30</t>
  </si>
  <si>
    <t>09/08/2024 17:39:44</t>
  </si>
  <si>
    <t>05/09/2024 10:29:40</t>
  </si>
  <si>
    <t>23/09/2024 16:17:07</t>
  </si>
  <si>
    <t>07/10/2024 09:12:52</t>
  </si>
  <si>
    <t>11/11/2024 09:25:07</t>
  </si>
  <si>
    <t>25/11/2024 09:51:51</t>
  </si>
  <si>
    <t>05/02/2024 12:33:27</t>
  </si>
  <si>
    <t>16/05/2024 11:24:00</t>
  </si>
  <si>
    <t>16/05/2024 11:30:01</t>
  </si>
  <si>
    <t>31/05/2024 15:55:59</t>
  </si>
  <si>
    <t>31/05/2024 16:15:53</t>
  </si>
  <si>
    <t>03/07/2024 12:20:59</t>
  </si>
  <si>
    <t>03/07/2024 12:41:09</t>
  </si>
  <si>
    <t>15/07/2024 15:21:09</t>
  </si>
  <si>
    <t>09/08/2024 16:37:30</t>
  </si>
  <si>
    <t>09/08/2024 16:39:25</t>
  </si>
  <si>
    <t>19/04/2023 15:36:44</t>
  </si>
  <si>
    <t>07/12/2023 10:16:48</t>
  </si>
  <si>
    <t>07/12/2023 10:25:25</t>
  </si>
  <si>
    <t>07/12/2023 10:27:26</t>
  </si>
  <si>
    <t>07/12/2023 10:29:41</t>
  </si>
  <si>
    <t>11/01/2024 14:37:29</t>
  </si>
  <si>
    <t>13/02/2024 16:28:37</t>
  </si>
  <si>
    <t>24/02/2021 13:16:25</t>
  </si>
  <si>
    <t>16/02/2022 11:52:45</t>
  </si>
  <si>
    <t>17/08/2022 10:28:54</t>
  </si>
  <si>
    <t>18/08/2022 15:00:12</t>
  </si>
  <si>
    <t>06/01/2023 17:02:31</t>
  </si>
  <si>
    <t>06/01/2023 17:03:25</t>
  </si>
  <si>
    <t>03/07/2023 17:41:00</t>
  </si>
  <si>
    <t>03/07/2023 17:41:47</t>
  </si>
  <si>
    <t>03/07/2023 17:43:02</t>
  </si>
  <si>
    <t>10/07/2023 15:02:41</t>
  </si>
  <si>
    <t>22/08/2023 16:19:58</t>
  </si>
  <si>
    <t>04/09/2023 15:54:22</t>
  </si>
  <si>
    <t>17/10/2023 15:05:44</t>
  </si>
  <si>
    <t>17/10/2023 15:06:31</t>
  </si>
  <si>
    <t>24/09/2024 10:39:48</t>
  </si>
  <si>
    <t>26/09/2022 12:16:22</t>
  </si>
  <si>
    <t>26/09/2022 12:23:57</t>
  </si>
  <si>
    <t>26/01/2023 12:24:21</t>
  </si>
  <si>
    <t>05/01/2024 16:21:30</t>
  </si>
  <si>
    <t>07/03/2024 11:56:55</t>
  </si>
  <si>
    <t>29/05/2024 11:42:53</t>
  </si>
  <si>
    <t>29/05/2024 11:54:33</t>
  </si>
  <si>
    <t>29/05/2024 11:54:34</t>
  </si>
  <si>
    <t>29/05/2024 11:54:35</t>
  </si>
  <si>
    <t>29/05/2024 11:54:36</t>
  </si>
  <si>
    <t>29/05/2024 11:54:38</t>
  </si>
  <si>
    <t>29/05/2024 11:54:41</t>
  </si>
  <si>
    <t>29/05/2024 11:54:42</t>
  </si>
  <si>
    <t>29/05/2024 11:54:43</t>
  </si>
  <si>
    <t>29/05/2024 11:54:44</t>
  </si>
  <si>
    <t>29/05/2024 11:54:45</t>
  </si>
  <si>
    <t>29/05/2024 11:54:46</t>
  </si>
  <si>
    <t>29/05/2024 11:54:48</t>
  </si>
  <si>
    <t>29/05/2024 11:54:49</t>
  </si>
  <si>
    <t>29/05/2024 11:54:50</t>
  </si>
  <si>
    <t>29/05/2024 11:54:51</t>
  </si>
  <si>
    <t>29/05/2024 11:54:52</t>
  </si>
  <si>
    <t>29/05/2024 11:54:54</t>
  </si>
  <si>
    <t>29/05/2024 11:54:55</t>
  </si>
  <si>
    <t>29/05/2024 11:54:56</t>
  </si>
  <si>
    <t>19/06/2024 10:41:41</t>
  </si>
  <si>
    <t>05/08/2024 17:39:27</t>
  </si>
  <si>
    <t>05/08/2024 17:42:54</t>
  </si>
  <si>
    <t>05/08/2024 17:42:55</t>
  </si>
  <si>
    <t>05/08/2024 17:42:56</t>
  </si>
  <si>
    <t>05/08/2024 17:42:57</t>
  </si>
  <si>
    <t>05/08/2024 17:42:58</t>
  </si>
  <si>
    <t>05/08/2024 17:42:59</t>
  </si>
  <si>
    <t>05/08/2024 17:43:00</t>
  </si>
  <si>
    <t>05/08/2024 17:43:01</t>
  </si>
  <si>
    <t>17/08/2021 16:28:32</t>
  </si>
  <si>
    <t>17/08/2021 16:28:33</t>
  </si>
  <si>
    <t>17/08/2021 16:28:34</t>
  </si>
  <si>
    <t>17/08/2021 16:28:36</t>
  </si>
  <si>
    <t>07/09/2021 15:16:03</t>
  </si>
  <si>
    <t>07/09/2021 15:16:22</t>
  </si>
  <si>
    <t>07/09/2021 15:16:24</t>
  </si>
  <si>
    <t>07/09/2021 15:16:25</t>
  </si>
  <si>
    <t>07/09/2021 15:16:27</t>
  </si>
  <si>
    <t>16/09/2022 09:53:08</t>
  </si>
  <si>
    <t>16/09/2022 09:56:31</t>
  </si>
  <si>
    <t>16/09/2022 09:56:33</t>
  </si>
  <si>
    <t>16/09/2022 09:56:34</t>
  </si>
  <si>
    <t>16/09/2022 09:56:36</t>
  </si>
  <si>
    <t>16/09/2022 09:56:37</t>
  </si>
  <si>
    <t>15/03/2023 11:56:47</t>
  </si>
  <si>
    <t>09/06/2023 16:25:56</t>
  </si>
  <si>
    <t>11/07/2023 12:09:39</t>
  </si>
  <si>
    <t>09/10/2023 17:05:26</t>
  </si>
  <si>
    <t>21/12/2023 12:07:25</t>
  </si>
  <si>
    <t>09/01/2024 10:56:12</t>
  </si>
  <si>
    <t>12/01/2024 11:58:38</t>
  </si>
  <si>
    <t>12/01/2024 12:02:15</t>
  </si>
  <si>
    <t>12/01/2024 12:02:16</t>
  </si>
  <si>
    <t>12/01/2024 12:02:17</t>
  </si>
  <si>
    <t>12/01/2024 12:02:18</t>
  </si>
  <si>
    <t>04/03/2024 16:46:47</t>
  </si>
  <si>
    <t>04/03/2024 16:48:43</t>
  </si>
  <si>
    <t>04/03/2024 16:48:44</t>
  </si>
  <si>
    <t>04/03/2024 16:48:45</t>
  </si>
  <si>
    <t>07/03/2024 11:43:48</t>
  </si>
  <si>
    <t>02/04/2024 14:42:01</t>
  </si>
  <si>
    <t>21/06/2024 16:54:19</t>
  </si>
  <si>
    <t>25/07/2024 15:42:51</t>
  </si>
  <si>
    <t>09/08/2024 16:29:20</t>
  </si>
  <si>
    <t>09/08/2024 16:30:57</t>
  </si>
  <si>
    <t>09/08/2024 16:32:26</t>
  </si>
  <si>
    <t>09/08/2024 16:34:36</t>
  </si>
  <si>
    <t>23/08/2024 12:21:00</t>
  </si>
  <si>
    <t>04/10/2024 11:32:58</t>
  </si>
  <si>
    <t>21/10/2024 10:47:43</t>
  </si>
  <si>
    <t>26/12/2024 12:01:20</t>
  </si>
  <si>
    <t>18/03/2024 15:27:22</t>
  </si>
  <si>
    <t>26/09/2024 10:36:09</t>
  </si>
  <si>
    <t>26/09/2024 10:39:54</t>
  </si>
  <si>
    <t>26/09/2024 11:13:56</t>
  </si>
  <si>
    <t>26/09/2024 12:51:20</t>
  </si>
  <si>
    <t>26/09/2024 12:56:30</t>
  </si>
  <si>
    <t>26/09/2024 12:59:29</t>
  </si>
  <si>
    <t>26/09/2024 13:14:14</t>
  </si>
  <si>
    <t>26/09/2024 13:18:28</t>
  </si>
  <si>
    <t>12/02/2021 11:26:07</t>
  </si>
  <si>
    <t>18/02/2021 15:06:32</t>
  </si>
  <si>
    <t>19/05/2022 15:32:22</t>
  </si>
  <si>
    <t>29/08/2022 16:46:06</t>
  </si>
  <si>
    <t>29/08/2022 16:47:13</t>
  </si>
  <si>
    <t>22/11/2022 16:21:44</t>
  </si>
  <si>
    <t>22/11/2022 16:35:38</t>
  </si>
  <si>
    <t>22/11/2022 16:54:20</t>
  </si>
  <si>
    <t>22/03/2023 14:41:23</t>
  </si>
  <si>
    <t>02/06/2023 15:52:44</t>
  </si>
  <si>
    <t>07/12/2023 10:11:48</t>
  </si>
  <si>
    <t>05/01/2024 16:05:49</t>
  </si>
  <si>
    <t>19/01/2024 15:51:44</t>
  </si>
  <si>
    <t>19/01/2024 15:51:45</t>
  </si>
  <si>
    <t>19/01/2024 15:51:46</t>
  </si>
  <si>
    <t>19/01/2024 15:51:47</t>
  </si>
  <si>
    <t>31/01/2024 15:26:15</t>
  </si>
  <si>
    <t>31/01/2024 15:44:21</t>
  </si>
  <si>
    <t>31/01/2024 15:47:04</t>
  </si>
  <si>
    <t>31/01/2024 15:47:06</t>
  </si>
  <si>
    <t>31/01/2024 15:59:57</t>
  </si>
  <si>
    <t>31/01/2024 16:04:29</t>
  </si>
  <si>
    <t>31/01/2024 16:07:04</t>
  </si>
  <si>
    <t>02/02/2024 16:05:49</t>
  </si>
  <si>
    <t>05/02/2024 12:19:39</t>
  </si>
  <si>
    <t>05/02/2024 12:27:28</t>
  </si>
  <si>
    <t>05/02/2024 12:29:15</t>
  </si>
  <si>
    <t>05/02/2024 12:37:08</t>
  </si>
  <si>
    <t>05/02/2024 12:41:08</t>
  </si>
  <si>
    <t>07/03/2024 11:58:43</t>
  </si>
  <si>
    <t>18/03/2024 14:51:57</t>
  </si>
  <si>
    <t>18/03/2024 14:56:02</t>
  </si>
  <si>
    <t>27/05/2024 11:53:38</t>
  </si>
  <si>
    <t>19/06/2024 12:14:55</t>
  </si>
  <si>
    <t>21/06/2024 13:05:43</t>
  </si>
  <si>
    <t>24/07/2024 12:48:20</t>
  </si>
  <si>
    <t>24/07/2024 12:52:03</t>
  </si>
  <si>
    <t>31/07/2024 11:01:23</t>
  </si>
  <si>
    <t>31/07/2024 12:16:39</t>
  </si>
  <si>
    <t>09/08/2024 16:26:05</t>
  </si>
  <si>
    <t>09/08/2024 16:27:37</t>
  </si>
  <si>
    <t>09/09/2024 13:36:36</t>
  </si>
  <si>
    <t>19/09/2024 15:00:13</t>
  </si>
  <si>
    <t>19/09/2024 15:13:44</t>
  </si>
  <si>
    <t>19/09/2024 15:25:38</t>
  </si>
  <si>
    <t>04/11/2024 12:08:46</t>
  </si>
  <si>
    <t>20/11/2024 10:29:37</t>
  </si>
  <si>
    <t>20/11/2024 10:32:29</t>
  </si>
  <si>
    <t>20/11/2024 10:32:30</t>
  </si>
  <si>
    <t>20/11/2024 10:32:31</t>
  </si>
  <si>
    <t>03/12/2024 12:47:54</t>
  </si>
  <si>
    <t>03/12/2024 12:49:41</t>
  </si>
  <si>
    <t>03/12/2024 12:49:42</t>
  </si>
  <si>
    <t>03/12/2024 12:49:43</t>
  </si>
  <si>
    <t>03/12/2024 12:49:44</t>
  </si>
  <si>
    <t>03/12/2024 12:49:45</t>
  </si>
  <si>
    <t>03/12/2024 12:49:46</t>
  </si>
  <si>
    <t>03/12/2024 12:49:47</t>
  </si>
  <si>
    <t>03/12/2024 12:49:48</t>
  </si>
  <si>
    <t>03/12/2024 12:49:49</t>
  </si>
  <si>
    <t>03/12/2024 12:49:50</t>
  </si>
  <si>
    <t>03/12/2024 12:49:51</t>
  </si>
  <si>
    <t>03/12/2024 12:49:52</t>
  </si>
  <si>
    <t>03/12/2024 12:49:53</t>
  </si>
  <si>
    <t>03/12/2024 12:49:54</t>
  </si>
  <si>
    <t>05/12/2024 15:12:54</t>
  </si>
  <si>
    <t>14/01/2022 16:47:15</t>
  </si>
  <si>
    <t>16/05/2022 10:07:25</t>
  </si>
  <si>
    <t>Grupo Vazquez</t>
  </si>
  <si>
    <t>Hasta la fecha, la cartera está compuesta por el siguiente saldo, valorizado al costo histórico mas el devengado. La exposición por grupo de empresas se detalla de la siguiente manera: Grupo Vázquez con un 15,06% y Grupo Cartes Montaña con un 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</si>
</sst>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_ ;_ * \-#,##0_ ;_ * &quot;-&quot;_ ;_ @_ "/>
    <numFmt numFmtId="165" formatCode="_ * #,##0.00_ ;_ * \-#,##0.00_ ;_ * &quot;-&quot;??_ ;_ @_ "/>
    <numFmt numFmtId="166" formatCode="_ * #,##0.000000_ ;_ * \-#,##0.000000_ ;_ * &quot;-&quot;_ ;_ @_ "/>
    <numFmt numFmtId="167" formatCode="_ * #,##0.00_ ;_ * \-#,##0.00_ ;_ * &quot;-&quot;_ ;_ @_ "/>
    <numFmt numFmtId="168" formatCode="_ * #,##0.000000_ ;_ * \-#,##0.000000_ ;_ * &quot;-&quot;??????_ ;_ @_ "/>
    <numFmt numFmtId="169" formatCode="_(* #,##0.00_);_(* \(#,##0.00\);_(* &quot;-&quot;??_);_(@_)"/>
  </numFmts>
  <fonts count="28">
    <font>
      <sz val="11"/>
      <color theme="1"/>
      <name val="Calibri"/>
      <family val="2"/>
      <scheme val="minor"/>
    </font>
    <font>
      <sz val="11"/>
      <color theme="1"/>
      <name val="Calibri"/>
      <family val="2"/>
      <scheme val="minor"/>
    </font>
    <font>
      <sz val="10"/>
      <name val="Arial"/>
      <family val="2"/>
    </font>
    <font>
      <sz val="10"/>
      <name val="Verdana"/>
      <family val="2"/>
    </font>
    <font>
      <sz val="8"/>
      <name val="Verdana"/>
      <family val="2"/>
    </font>
    <font>
      <sz val="10"/>
      <color indexed="8"/>
      <name val="Arial"/>
      <family val="2"/>
    </font>
    <font>
      <u/>
      <sz val="11"/>
      <color theme="10"/>
      <name val="Calibri"/>
      <family val="2"/>
      <scheme val="minor"/>
    </font>
    <font>
      <sz val="11"/>
      <color theme="1"/>
      <name val="Gantari"/>
    </font>
    <font>
      <u/>
      <sz val="11"/>
      <color theme="10"/>
      <name val="Gantari"/>
    </font>
    <font>
      <sz val="11"/>
      <name val="Gantari"/>
    </font>
    <font>
      <b/>
      <sz val="11"/>
      <name val="Gantari"/>
    </font>
    <font>
      <b/>
      <sz val="11"/>
      <color indexed="72"/>
      <name val="Gantari"/>
    </font>
    <font>
      <b/>
      <sz val="11"/>
      <color indexed="8"/>
      <name val="Gantari"/>
    </font>
    <font>
      <sz val="11"/>
      <color indexed="8"/>
      <name val="Gantari"/>
    </font>
    <font>
      <b/>
      <u/>
      <sz val="11"/>
      <color indexed="8"/>
      <name val="Gantari"/>
    </font>
    <font>
      <b/>
      <sz val="11"/>
      <color theme="1"/>
      <name val="Gantari"/>
    </font>
    <font>
      <b/>
      <u/>
      <sz val="11"/>
      <color theme="1"/>
      <name val="Gantari"/>
    </font>
    <font>
      <i/>
      <u/>
      <sz val="11"/>
      <color theme="1"/>
      <name val="Gantari"/>
    </font>
    <font>
      <u/>
      <sz val="11"/>
      <color theme="1"/>
      <name val="Gantari"/>
    </font>
    <font>
      <sz val="11"/>
      <color rgb="FFFF0000"/>
      <name val="Gantari"/>
    </font>
    <font>
      <b/>
      <sz val="8"/>
      <color theme="1"/>
      <name val="Gantari"/>
    </font>
    <font>
      <b/>
      <u/>
      <sz val="8"/>
      <color theme="1"/>
      <name val="Gantari"/>
    </font>
    <font>
      <b/>
      <sz val="11"/>
      <color rgb="FF000000"/>
      <name val="Gantari"/>
    </font>
    <font>
      <sz val="11"/>
      <color rgb="FF000000"/>
      <name val="Gantari"/>
    </font>
    <font>
      <b/>
      <sz val="8"/>
      <color indexed="72"/>
      <name val="Gantari"/>
    </font>
    <font>
      <sz val="11"/>
      <color theme="1"/>
      <name val="Museo Sans 100"/>
      <family val="3"/>
    </font>
    <font>
      <u/>
      <sz val="11"/>
      <name val="Gantari"/>
    </font>
    <font>
      <sz val="11"/>
      <color rgb="FF000000"/>
      <name val="Calibri"/>
      <family val="2"/>
    </font>
  </fonts>
  <fills count="4">
    <fill>
      <patternFill patternType="none"/>
    </fill>
    <fill>
      <patternFill patternType="gray125"/>
    </fill>
    <fill>
      <patternFill patternType="solid">
        <fgColor rgb="FFFFFFFF"/>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2">
    <xf numFmtId="0" fontId="0" fillId="0" borderId="0"/>
    <xf numFmtId="164" fontId="1" fillId="0" borderId="0" applyFont="0" applyFill="0" applyBorder="0" applyAlignment="0" applyProtection="0"/>
    <xf numFmtId="0" fontId="2" fillId="0" borderId="0" applyNumberFormat="0" applyFont="0" applyFill="0" applyBorder="0" applyAlignment="0" applyProtection="0"/>
    <xf numFmtId="164" fontId="1" fillId="0" borderId="0" applyFont="0" applyFill="0" applyBorder="0" applyAlignment="0" applyProtection="0"/>
    <xf numFmtId="0" fontId="3" fillId="0" borderId="0"/>
    <xf numFmtId="0" fontId="3" fillId="0" borderId="0"/>
    <xf numFmtId="9" fontId="4" fillId="0" borderId="0" applyFont="0" applyFill="0" applyBorder="0" applyAlignment="0" applyProtection="0"/>
    <xf numFmtId="169" fontId="4" fillId="0" borderId="0" applyFont="0" applyFill="0" applyBorder="0" applyAlignment="0" applyProtection="0"/>
    <xf numFmtId="0" fontId="5" fillId="0" borderId="0"/>
    <xf numFmtId="0" fontId="6" fillId="0" borderId="0" applyNumberFormat="0" applyFill="0" applyBorder="0" applyAlignment="0" applyProtection="0"/>
    <xf numFmtId="9" fontId="1" fillId="0" borderId="0" applyFont="0" applyFill="0" applyBorder="0" applyAlignment="0" applyProtection="0"/>
    <xf numFmtId="0" fontId="2" fillId="0" borderId="0"/>
  </cellStyleXfs>
  <cellXfs count="209">
    <xf numFmtId="0" fontId="0" fillId="0" borderId="0" xfId="0"/>
    <xf numFmtId="0" fontId="7" fillId="0" borderId="0" xfId="0" applyFont="1"/>
    <xf numFmtId="0" fontId="8" fillId="0" borderId="0" xfId="9" applyFont="1" applyAlignment="1"/>
    <xf numFmtId="0" fontId="9" fillId="0" borderId="0" xfId="0" applyFont="1"/>
    <xf numFmtId="0" fontId="11" fillId="0" borderId="0" xfId="2" applyFont="1" applyBorder="1" applyAlignment="1">
      <alignment horizontal="centerContinuous" vertical="center"/>
    </xf>
    <xf numFmtId="0" fontId="10" fillId="0" borderId="0" xfId="2" applyFont="1" applyBorder="1" applyAlignment="1">
      <alignment horizontal="centerContinuous" vertical="center"/>
    </xf>
    <xf numFmtId="0" fontId="10" fillId="0" borderId="0" xfId="2" applyFont="1" applyBorder="1" applyAlignment="1">
      <alignment horizontal="center" vertical="top"/>
    </xf>
    <xf numFmtId="0" fontId="9" fillId="0" borderId="0" xfId="2" applyFont="1" applyBorder="1" applyAlignment="1">
      <alignment horizontal="center" vertical="top"/>
    </xf>
    <xf numFmtId="0" fontId="7" fillId="0" borderId="0" xfId="0" applyFont="1" applyAlignment="1">
      <alignment horizontal="center" vertical="center" wrapText="1"/>
    </xf>
    <xf numFmtId="0" fontId="7" fillId="0" borderId="8" xfId="0" applyFont="1" applyBorder="1"/>
    <xf numFmtId="164" fontId="7" fillId="0" borderId="0" xfId="1" applyFont="1" applyBorder="1"/>
    <xf numFmtId="0" fontId="13" fillId="0" borderId="13" xfId="0" applyFont="1" applyBorder="1" applyAlignment="1">
      <alignment horizontal="left" vertical="top"/>
    </xf>
    <xf numFmtId="0" fontId="13" fillId="0" borderId="14" xfId="0" applyFont="1" applyBorder="1" applyAlignment="1">
      <alignment horizontal="left" vertical="top"/>
    </xf>
    <xf numFmtId="0" fontId="8" fillId="0" borderId="0" xfId="9" applyFont="1"/>
    <xf numFmtId="0" fontId="15" fillId="0" borderId="0" xfId="0" applyFont="1" applyAlignment="1">
      <alignment horizontal="left" wrapText="1"/>
    </xf>
    <xf numFmtId="0" fontId="15" fillId="0" borderId="0" xfId="0" applyFont="1" applyAlignment="1">
      <alignment horizontal="left" vertical="center" wrapText="1"/>
    </xf>
    <xf numFmtId="0" fontId="7" fillId="0" borderId="0" xfId="0" applyFont="1" applyAlignment="1">
      <alignment horizontal="left" wrapText="1"/>
    </xf>
    <xf numFmtId="0" fontId="15" fillId="0" borderId="1" xfId="0" applyFont="1" applyBorder="1" applyAlignment="1">
      <alignment horizontal="center" vertical="center"/>
    </xf>
    <xf numFmtId="14" fontId="15" fillId="0" borderId="1" xfId="0" applyNumberFormat="1" applyFont="1" applyBorder="1" applyAlignment="1">
      <alignment horizontal="center" vertical="center"/>
    </xf>
    <xf numFmtId="0" fontId="15" fillId="0" borderId="0" xfId="0" applyFont="1" applyAlignment="1">
      <alignment wrapText="1"/>
    </xf>
    <xf numFmtId="0" fontId="7" fillId="0" borderId="1" xfId="0" applyFont="1" applyBorder="1" applyAlignment="1">
      <alignment horizontal="justify" vertical="center"/>
    </xf>
    <xf numFmtId="167" fontId="7" fillId="0" borderId="1" xfId="1" applyNumberFormat="1" applyFont="1" applyBorder="1" applyAlignment="1">
      <alignment horizontal="center" vertical="center"/>
    </xf>
    <xf numFmtId="0" fontId="7" fillId="0" borderId="0" xfId="0" applyFont="1" applyAlignment="1">
      <alignment wrapText="1"/>
    </xf>
    <xf numFmtId="0" fontId="7" fillId="0" borderId="10" xfId="0" applyFont="1" applyBorder="1" applyAlignment="1">
      <alignment horizontal="left" vertical="center"/>
    </xf>
    <xf numFmtId="164" fontId="7" fillId="0" borderId="2" xfId="1" applyFont="1" applyBorder="1" applyAlignment="1">
      <alignment horizontal="center" vertical="center"/>
    </xf>
    <xf numFmtId="164" fontId="7" fillId="0" borderId="4" xfId="1" applyFont="1" applyBorder="1" applyAlignment="1">
      <alignment horizontal="center" vertical="center"/>
    </xf>
    <xf numFmtId="164" fontId="15" fillId="0" borderId="1" xfId="1" applyFont="1" applyBorder="1" applyAlignment="1">
      <alignment horizontal="center" vertical="center"/>
    </xf>
    <xf numFmtId="164" fontId="7" fillId="0" borderId="0" xfId="0" applyNumberFormat="1" applyFont="1" applyAlignment="1">
      <alignment wrapText="1"/>
    </xf>
    <xf numFmtId="0" fontId="15" fillId="0" borderId="1" xfId="0" applyFont="1" applyBorder="1" applyAlignment="1">
      <alignment horizontal="center" vertical="center" wrapText="1"/>
    </xf>
    <xf numFmtId="0" fontId="15" fillId="0" borderId="10" xfId="0" applyFont="1" applyBorder="1"/>
    <xf numFmtId="0" fontId="15" fillId="0" borderId="6" xfId="0" applyFont="1" applyBorder="1"/>
    <xf numFmtId="0" fontId="15" fillId="0" borderId="7" xfId="0" applyFont="1" applyBorder="1"/>
    <xf numFmtId="0" fontId="7" fillId="0" borderId="2" xfId="0" applyFont="1" applyBorder="1"/>
    <xf numFmtId="166" fontId="7" fillId="0" borderId="2" xfId="1" applyNumberFormat="1" applyFont="1" applyBorder="1" applyAlignment="1">
      <alignment horizontal="center" vertical="center"/>
    </xf>
    <xf numFmtId="0" fontId="7" fillId="0" borderId="3" xfId="0" applyFont="1" applyBorder="1"/>
    <xf numFmtId="166" fontId="7" fillId="0" borderId="3" xfId="1" applyNumberFormat="1" applyFont="1" applyBorder="1" applyAlignment="1">
      <alignment horizontal="center" vertical="center"/>
    </xf>
    <xf numFmtId="164" fontId="7" fillId="0" borderId="3" xfId="1" applyFont="1" applyBorder="1" applyAlignment="1">
      <alignment horizontal="center" vertical="center"/>
    </xf>
    <xf numFmtId="0" fontId="7" fillId="0" borderId="4" xfId="0" applyFont="1" applyBorder="1"/>
    <xf numFmtId="166" fontId="7" fillId="0" borderId="4" xfId="1" applyNumberFormat="1" applyFont="1" applyBorder="1" applyAlignment="1">
      <alignment horizontal="center" vertical="center"/>
    </xf>
    <xf numFmtId="0" fontId="15" fillId="0" borderId="5" xfId="0" applyFont="1" applyBorder="1"/>
    <xf numFmtId="166" fontId="7" fillId="0" borderId="0" xfId="1" applyNumberFormat="1" applyFont="1" applyBorder="1" applyAlignment="1">
      <alignment horizontal="center" vertical="center"/>
    </xf>
    <xf numFmtId="164" fontId="7" fillId="0" borderId="0" xfId="1" applyFont="1" applyBorder="1" applyAlignment="1">
      <alignment horizontal="center" vertical="center"/>
    </xf>
    <xf numFmtId="0" fontId="15" fillId="0" borderId="2" xfId="0" applyFont="1" applyBorder="1" applyAlignment="1">
      <alignment horizontal="center" vertical="center"/>
    </xf>
    <xf numFmtId="14" fontId="15" fillId="0" borderId="2" xfId="0" applyNumberFormat="1" applyFont="1" applyBorder="1" applyAlignment="1">
      <alignment horizontal="center" vertical="center"/>
    </xf>
    <xf numFmtId="164" fontId="7" fillId="0" borderId="0" xfId="1" applyFont="1"/>
    <xf numFmtId="164" fontId="7" fillId="0" borderId="2" xfId="1" applyFont="1" applyBorder="1"/>
    <xf numFmtId="164" fontId="7" fillId="0" borderId="3" xfId="1" applyFont="1" applyBorder="1"/>
    <xf numFmtId="164" fontId="7" fillId="0" borderId="0" xfId="0" applyNumberFormat="1" applyFont="1"/>
    <xf numFmtId="0" fontId="15" fillId="0" borderId="0" xfId="0" applyFont="1" applyAlignment="1">
      <alignment horizontal="center" vertical="center"/>
    </xf>
    <xf numFmtId="164" fontId="15" fillId="0" borderId="0" xfId="1" applyFont="1" applyBorder="1" applyAlignment="1">
      <alignment horizontal="center" vertical="center"/>
    </xf>
    <xf numFmtId="0" fontId="7" fillId="0" borderId="1" xfId="0" applyFont="1" applyBorder="1"/>
    <xf numFmtId="164" fontId="7" fillId="0" borderId="1" xfId="1" applyFont="1" applyBorder="1"/>
    <xf numFmtId="0" fontId="7" fillId="0" borderId="13" xfId="0" applyFont="1" applyBorder="1"/>
    <xf numFmtId="164" fontId="7" fillId="0" borderId="4" xfId="1" applyFont="1" applyBorder="1"/>
    <xf numFmtId="0" fontId="10" fillId="0" borderId="1" xfId="0" applyFont="1" applyBorder="1" applyAlignment="1">
      <alignment horizontal="center" vertical="center" wrapText="1"/>
    </xf>
    <xf numFmtId="14" fontId="9" fillId="0" borderId="1" xfId="0" applyNumberFormat="1" applyFont="1" applyBorder="1" applyAlignment="1">
      <alignment wrapText="1"/>
    </xf>
    <xf numFmtId="3" fontId="9" fillId="0" borderId="1" xfId="0" applyNumberFormat="1" applyFont="1" applyBorder="1" applyAlignment="1">
      <alignment wrapText="1"/>
    </xf>
    <xf numFmtId="9" fontId="7" fillId="0" borderId="0" xfId="10" applyFont="1"/>
    <xf numFmtId="0" fontId="19" fillId="0" borderId="0" xfId="0" applyFont="1"/>
    <xf numFmtId="164" fontId="10" fillId="0" borderId="16" xfId="1" applyFont="1" applyFill="1" applyBorder="1"/>
    <xf numFmtId="164" fontId="10" fillId="0" borderId="17" xfId="1" applyFont="1" applyFill="1" applyBorder="1"/>
    <xf numFmtId="164" fontId="19" fillId="0" borderId="0" xfId="0" applyNumberFormat="1" applyFont="1"/>
    <xf numFmtId="0" fontId="15" fillId="0" borderId="0" xfId="0" applyFont="1" applyAlignment="1">
      <alignment horizontal="center"/>
    </xf>
    <xf numFmtId="0" fontId="15" fillId="0" borderId="0" xfId="0" applyFont="1"/>
    <xf numFmtId="167" fontId="7" fillId="0" borderId="0" xfId="1" applyNumberFormat="1" applyFont="1"/>
    <xf numFmtId="165" fontId="7" fillId="0" borderId="0" xfId="0" applyNumberFormat="1" applyFont="1"/>
    <xf numFmtId="0" fontId="15" fillId="0" borderId="1" xfId="0" applyFont="1" applyBorder="1"/>
    <xf numFmtId="164" fontId="15" fillId="0" borderId="1" xfId="1" applyFont="1" applyBorder="1"/>
    <xf numFmtId="0" fontId="16" fillId="0" borderId="8" xfId="0" applyFont="1" applyBorder="1"/>
    <xf numFmtId="164" fontId="15" fillId="0" borderId="2" xfId="1" applyFont="1" applyBorder="1"/>
    <xf numFmtId="164" fontId="15" fillId="0" borderId="3" xfId="1" applyFont="1" applyBorder="1"/>
    <xf numFmtId="0" fontId="15" fillId="0" borderId="8" xfId="0" applyFont="1" applyBorder="1"/>
    <xf numFmtId="0" fontId="15" fillId="0" borderId="1" xfId="0" applyFont="1" applyBorder="1" applyAlignment="1">
      <alignment horizontal="left" vertical="center" wrapText="1"/>
    </xf>
    <xf numFmtId="164" fontId="15" fillId="0" borderId="1" xfId="1" applyFont="1" applyBorder="1" applyAlignment="1">
      <alignment horizontal="center" vertical="center" wrapText="1"/>
    </xf>
    <xf numFmtId="0" fontId="15" fillId="0" borderId="1" xfId="0" applyFont="1" applyBorder="1" applyAlignment="1">
      <alignment horizontal="left" wrapText="1"/>
    </xf>
    <xf numFmtId="164" fontId="7" fillId="0" borderId="9" xfId="1" applyFont="1" applyBorder="1" applyAlignment="1">
      <alignment horizontal="center"/>
    </xf>
    <xf numFmtId="164" fontId="15" fillId="0" borderId="1" xfId="1" applyFont="1" applyBorder="1" applyAlignment="1">
      <alignment horizontal="center"/>
    </xf>
    <xf numFmtId="0" fontId="15" fillId="0" borderId="1" xfId="0" applyFont="1" applyBorder="1" applyAlignment="1">
      <alignment horizontal="center"/>
    </xf>
    <xf numFmtId="0" fontId="15" fillId="0" borderId="2" xfId="0" applyFont="1" applyBorder="1"/>
    <xf numFmtId="0" fontId="15" fillId="0" borderId="4" xfId="0" applyFont="1" applyBorder="1"/>
    <xf numFmtId="164" fontId="15" fillId="0" borderId="4" xfId="1" applyFont="1" applyBorder="1"/>
    <xf numFmtId="14" fontId="15" fillId="0" borderId="1" xfId="0" applyNumberFormat="1" applyFont="1" applyBorder="1" applyAlignment="1">
      <alignment horizontal="center"/>
    </xf>
    <xf numFmtId="164" fontId="15" fillId="0" borderId="6" xfId="1" applyFont="1" applyBorder="1"/>
    <xf numFmtId="0" fontId="22" fillId="2" borderId="1" xfId="0" applyFont="1" applyFill="1" applyBorder="1" applyAlignment="1">
      <alignment horizontal="center" vertical="center"/>
    </xf>
    <xf numFmtId="14" fontId="22" fillId="2" borderId="1" xfId="0" applyNumberFormat="1" applyFont="1" applyFill="1" applyBorder="1" applyAlignment="1">
      <alignment horizontal="center" vertical="center"/>
    </xf>
    <xf numFmtId="14" fontId="22" fillId="2" borderId="0" xfId="0" applyNumberFormat="1" applyFont="1" applyFill="1" applyAlignment="1">
      <alignment horizontal="center" vertical="center"/>
    </xf>
    <xf numFmtId="0" fontId="23" fillId="2" borderId="3" xfId="0" applyFont="1" applyFill="1" applyBorder="1" applyAlignment="1">
      <alignment vertical="center"/>
    </xf>
    <xf numFmtId="164" fontId="23" fillId="0" borderId="3" xfId="1" applyFont="1" applyBorder="1" applyAlignment="1">
      <alignment horizontal="center" vertical="center"/>
    </xf>
    <xf numFmtId="164" fontId="23" fillId="2" borderId="0" xfId="1" applyFont="1" applyFill="1" applyAlignment="1">
      <alignment horizontal="center" vertical="center"/>
    </xf>
    <xf numFmtId="164" fontId="23" fillId="0" borderId="8" xfId="1" applyFont="1" applyBorder="1" applyAlignment="1">
      <alignment horizontal="center" vertical="center"/>
    </xf>
    <xf numFmtId="164" fontId="23" fillId="2" borderId="0" xfId="1" applyFont="1" applyFill="1" applyBorder="1" applyAlignment="1">
      <alignment horizontal="center" vertical="center"/>
    </xf>
    <xf numFmtId="164" fontId="23" fillId="2" borderId="13" xfId="1" applyFont="1" applyFill="1" applyBorder="1" applyAlignment="1">
      <alignment horizontal="center" vertical="center"/>
    </xf>
    <xf numFmtId="164" fontId="23" fillId="2" borderId="4" xfId="1" applyFont="1" applyFill="1" applyBorder="1" applyAlignment="1">
      <alignment horizontal="center" vertical="center"/>
    </xf>
    <xf numFmtId="3" fontId="13" fillId="0" borderId="0" xfId="0" applyNumberFormat="1" applyFont="1" applyAlignment="1">
      <alignment vertical="top"/>
    </xf>
    <xf numFmtId="0" fontId="22" fillId="2" borderId="4" xfId="0" applyFont="1" applyFill="1" applyBorder="1" applyAlignment="1">
      <alignment vertical="center"/>
    </xf>
    <xf numFmtId="164" fontId="22" fillId="2" borderId="1" xfId="1" applyFont="1" applyFill="1" applyBorder="1" applyAlignment="1">
      <alignment horizontal="center" vertical="center"/>
    </xf>
    <xf numFmtId="164" fontId="22" fillId="2" borderId="0" xfId="1" applyFont="1" applyFill="1" applyAlignment="1">
      <alignment horizontal="center" vertical="center"/>
    </xf>
    <xf numFmtId="0" fontId="22" fillId="2" borderId="1" xfId="0" applyFont="1" applyFill="1" applyBorder="1" applyAlignment="1">
      <alignment vertical="center"/>
    </xf>
    <xf numFmtId="0" fontId="23" fillId="2" borderId="2" xfId="0" applyFont="1" applyFill="1" applyBorder="1" applyAlignment="1">
      <alignment vertical="center"/>
    </xf>
    <xf numFmtId="164" fontId="23" fillId="2" borderId="2" xfId="1" applyFont="1" applyFill="1" applyBorder="1" applyAlignment="1">
      <alignment horizontal="center" vertical="center"/>
    </xf>
    <xf numFmtId="0" fontId="23" fillId="2" borderId="3" xfId="0" applyFont="1" applyFill="1" applyBorder="1" applyAlignment="1">
      <alignment horizontal="left" vertical="center"/>
    </xf>
    <xf numFmtId="164" fontId="23" fillId="2" borderId="3" xfId="1" applyFont="1" applyFill="1" applyBorder="1" applyAlignment="1">
      <alignment horizontal="center" vertical="center"/>
    </xf>
    <xf numFmtId="166" fontId="22" fillId="2" borderId="1" xfId="1" applyNumberFormat="1" applyFont="1" applyFill="1" applyBorder="1" applyAlignment="1">
      <alignment horizontal="center" vertical="center"/>
    </xf>
    <xf numFmtId="166" fontId="22" fillId="2" borderId="0" xfId="1" applyNumberFormat="1" applyFont="1" applyFill="1" applyAlignment="1">
      <alignment horizontal="center" vertical="center"/>
    </xf>
    <xf numFmtId="166" fontId="22" fillId="0" borderId="1" xfId="1" applyNumberFormat="1" applyFont="1" applyBorder="1" applyAlignment="1">
      <alignment horizontal="center" vertical="center"/>
    </xf>
    <xf numFmtId="3" fontId="24" fillId="0" borderId="0" xfId="0" applyNumberFormat="1" applyFont="1" applyAlignment="1">
      <alignment vertical="top"/>
    </xf>
    <xf numFmtId="167" fontId="7" fillId="0" borderId="0" xfId="0" applyNumberFormat="1" applyFont="1"/>
    <xf numFmtId="166" fontId="7" fillId="0" borderId="0" xfId="1" applyNumberFormat="1" applyFont="1"/>
    <xf numFmtId="168" fontId="7" fillId="0" borderId="0" xfId="0" applyNumberFormat="1" applyFont="1"/>
    <xf numFmtId="14" fontId="16" fillId="0" borderId="0" xfId="0" applyNumberFormat="1" applyFont="1"/>
    <xf numFmtId="0" fontId="25" fillId="0" borderId="15" xfId="0" applyFont="1" applyBorder="1"/>
    <xf numFmtId="164" fontId="7" fillId="0" borderId="9" xfId="1" applyFont="1" applyBorder="1" applyAlignment="1">
      <alignment horizontal="center" vertical="center"/>
    </xf>
    <xf numFmtId="164" fontId="7" fillId="0" borderId="15" xfId="1" applyFont="1" applyBorder="1" applyAlignment="1">
      <alignment horizontal="center" vertical="center"/>
    </xf>
    <xf numFmtId="166" fontId="15" fillId="0" borderId="6" xfId="1" applyNumberFormat="1" applyFont="1" applyBorder="1" applyAlignment="1">
      <alignment horizontal="center" vertical="center"/>
    </xf>
    <xf numFmtId="164" fontId="15" fillId="0" borderId="6" xfId="1" applyFont="1" applyBorder="1" applyAlignment="1">
      <alignment horizontal="center" vertical="center"/>
    </xf>
    <xf numFmtId="164" fontId="15" fillId="0" borderId="7" xfId="1" applyFont="1" applyBorder="1" applyAlignment="1">
      <alignment horizontal="center" vertical="center"/>
    </xf>
    <xf numFmtId="164" fontId="22" fillId="0" borderId="1" xfId="1" applyFont="1" applyFill="1" applyBorder="1" applyAlignment="1">
      <alignment horizontal="center" vertical="center"/>
    </xf>
    <xf numFmtId="0" fontId="0" fillId="0" borderId="9" xfId="0" applyBorder="1"/>
    <xf numFmtId="0" fontId="14" fillId="0" borderId="14" xfId="0" applyFont="1" applyBorder="1" applyAlignment="1">
      <alignment vertical="top"/>
    </xf>
    <xf numFmtId="3" fontId="12" fillId="0" borderId="14" xfId="0" applyNumberFormat="1" applyFont="1" applyBorder="1" applyAlignment="1">
      <alignment vertical="top"/>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26" fillId="2" borderId="3" xfId="9" applyFont="1" applyFill="1" applyBorder="1" applyAlignment="1">
      <alignment vertical="center"/>
    </xf>
    <xf numFmtId="0" fontId="26" fillId="2" borderId="4" xfId="9" applyFont="1" applyFill="1" applyBorder="1" applyAlignment="1">
      <alignment vertical="center"/>
    </xf>
    <xf numFmtId="164" fontId="15" fillId="0" borderId="4" xfId="1" applyFont="1" applyFill="1" applyBorder="1"/>
    <xf numFmtId="10" fontId="7" fillId="0" borderId="0" xfId="10" applyNumberFormat="1" applyFont="1"/>
    <xf numFmtId="164" fontId="15" fillId="0" borderId="4" xfId="1" applyFont="1" applyBorder="1" applyAlignment="1">
      <alignment horizontal="center" vertical="center"/>
    </xf>
    <xf numFmtId="0" fontId="7" fillId="0" borderId="9" xfId="0" applyFont="1" applyBorder="1"/>
    <xf numFmtId="0" fontId="10" fillId="0" borderId="10" xfId="0" applyFont="1" applyBorder="1" applyAlignment="1">
      <alignment horizontal="centerContinuous" vertical="center"/>
    </xf>
    <xf numFmtId="0" fontId="10" fillId="0" borderId="11" xfId="0" applyFont="1" applyBorder="1" applyAlignment="1">
      <alignment horizontal="centerContinuous" vertical="center"/>
    </xf>
    <xf numFmtId="0" fontId="9" fillId="0" borderId="12" xfId="0" applyFont="1" applyBorder="1" applyAlignment="1">
      <alignment horizontal="centerContinuous"/>
    </xf>
    <xf numFmtId="0" fontId="11" fillId="0" borderId="8" xfId="2" applyFont="1" applyBorder="1" applyAlignment="1">
      <alignment horizontal="centerContinuous" vertical="top"/>
    </xf>
    <xf numFmtId="0" fontId="11" fillId="0" borderId="0" xfId="2" applyFont="1" applyBorder="1" applyAlignment="1">
      <alignment horizontal="centerContinuous" vertical="top"/>
    </xf>
    <xf numFmtId="0" fontId="9" fillId="0" borderId="9" xfId="0" applyFont="1" applyBorder="1" applyAlignment="1">
      <alignment horizontal="centerContinuous"/>
    </xf>
    <xf numFmtId="0" fontId="12" fillId="0" borderId="4" xfId="0" applyFont="1" applyBorder="1" applyAlignment="1">
      <alignment horizontal="center" vertical="center"/>
    </xf>
    <xf numFmtId="0" fontId="12" fillId="0" borderId="4" xfId="0" applyFont="1" applyBorder="1" applyAlignment="1">
      <alignment horizontal="center" vertical="center" wrapText="1"/>
    </xf>
    <xf numFmtId="0" fontId="14" fillId="0" borderId="14" xfId="0" applyFont="1" applyBorder="1" applyAlignment="1">
      <alignment horizontal="center" vertical="center"/>
    </xf>
    <xf numFmtId="164" fontId="12" fillId="0" borderId="14" xfId="1" applyFont="1" applyBorder="1" applyAlignment="1" applyProtection="1">
      <alignment vertical="top" wrapText="1"/>
    </xf>
    <xf numFmtId="0" fontId="7" fillId="0" borderId="15" xfId="0" applyFont="1" applyBorder="1"/>
    <xf numFmtId="14" fontId="9" fillId="0" borderId="1" xfId="0" applyNumberFormat="1" applyFont="1" applyBorder="1" applyAlignment="1">
      <alignment horizontal="right" wrapText="1"/>
    </xf>
    <xf numFmtId="0" fontId="15" fillId="0" borderId="4" xfId="0" applyFont="1" applyBorder="1" applyAlignment="1">
      <alignment horizontal="center" vertical="center"/>
    </xf>
    <xf numFmtId="0" fontId="7" fillId="0" borderId="10" xfId="0" applyFont="1" applyBorder="1"/>
    <xf numFmtId="164" fontId="7" fillId="0" borderId="10" xfId="1" applyFont="1" applyBorder="1"/>
    <xf numFmtId="164" fontId="7" fillId="0" borderId="13" xfId="1" applyFont="1" applyBorder="1"/>
    <xf numFmtId="0" fontId="11" fillId="0" borderId="0" xfId="2" applyFont="1" applyFill="1" applyBorder="1" applyAlignment="1">
      <alignment horizontal="centerContinuous" vertical="center"/>
    </xf>
    <xf numFmtId="0" fontId="10" fillId="0" borderId="0" xfId="2" applyFont="1" applyFill="1" applyBorder="1" applyAlignment="1">
      <alignment horizontal="centerContinuous" vertical="center"/>
    </xf>
    <xf numFmtId="0" fontId="10" fillId="0" borderId="0" xfId="2" applyFont="1" applyFill="1" applyBorder="1" applyAlignment="1">
      <alignment horizontal="center" vertical="top"/>
    </xf>
    <xf numFmtId="0" fontId="9" fillId="0" borderId="0" xfId="2" applyFont="1" applyFill="1" applyBorder="1" applyAlignment="1">
      <alignment horizontal="center" vertical="top"/>
    </xf>
    <xf numFmtId="0" fontId="11" fillId="0" borderId="0" xfId="2" applyFont="1" applyFill="1" applyBorder="1" applyAlignment="1">
      <alignment horizontal="centerContinuous" vertical="top"/>
    </xf>
    <xf numFmtId="0" fontId="7" fillId="0" borderId="11" xfId="0" applyFont="1" applyBorder="1"/>
    <xf numFmtId="14" fontId="7" fillId="0" borderId="11" xfId="0" applyNumberFormat="1" applyFont="1" applyBorder="1"/>
    <xf numFmtId="164" fontId="7" fillId="0" borderId="11" xfId="1" applyFont="1" applyBorder="1"/>
    <xf numFmtId="14" fontId="7" fillId="0" borderId="0" xfId="0" applyNumberFormat="1" applyFont="1"/>
    <xf numFmtId="2" fontId="7" fillId="0" borderId="0" xfId="0" applyNumberFormat="1" applyFont="1"/>
    <xf numFmtId="0" fontId="11" fillId="0" borderId="10" xfId="2" applyFont="1" applyBorder="1" applyAlignment="1">
      <alignment horizontal="centerContinuous" vertical="top"/>
    </xf>
    <xf numFmtId="0" fontId="11" fillId="0" borderId="11" xfId="2" applyFont="1" applyBorder="1" applyAlignment="1">
      <alignment horizontal="centerContinuous" vertical="top"/>
    </xf>
    <xf numFmtId="0" fontId="11" fillId="0" borderId="11" xfId="2" applyFont="1" applyFill="1" applyBorder="1" applyAlignment="1">
      <alignment horizontal="centerContinuous" vertical="top"/>
    </xf>
    <xf numFmtId="0" fontId="11" fillId="0" borderId="11" xfId="2" applyFont="1" applyBorder="1" applyAlignment="1">
      <alignment horizontal="centerContinuous" vertical="center"/>
    </xf>
    <xf numFmtId="0" fontId="2" fillId="0" borderId="0" xfId="2"/>
    <xf numFmtId="0" fontId="10" fillId="0" borderId="18" xfId="0" applyFont="1" applyBorder="1" applyAlignment="1">
      <alignment horizontal="centerContinuous" vertical="center"/>
    </xf>
    <xf numFmtId="0" fontId="10" fillId="0" borderId="19" xfId="0" applyFont="1" applyBorder="1" applyAlignment="1">
      <alignment horizontal="centerContinuous" vertical="center"/>
    </xf>
    <xf numFmtId="0" fontId="10" fillId="0" borderId="20" xfId="0" applyFont="1" applyBorder="1" applyAlignment="1">
      <alignment horizontal="centerContinuous" vertical="center"/>
    </xf>
    <xf numFmtId="0" fontId="11" fillId="0" borderId="8" xfId="2" applyFont="1" applyBorder="1" applyAlignment="1">
      <alignment horizontal="centerContinuous" vertical="center"/>
    </xf>
    <xf numFmtId="0" fontId="11" fillId="0" borderId="9" xfId="2" applyFont="1" applyBorder="1" applyAlignment="1">
      <alignment horizontal="centerContinuous" vertical="center"/>
    </xf>
    <xf numFmtId="14" fontId="10" fillId="0" borderId="8" xfId="2" applyNumberFormat="1" applyFont="1" applyBorder="1" applyAlignment="1">
      <alignment horizontal="centerContinuous" vertical="center"/>
    </xf>
    <xf numFmtId="0" fontId="10" fillId="0" borderId="9" xfId="2" applyFont="1" applyBorder="1" applyAlignment="1">
      <alignment horizontal="centerContinuous" vertical="center"/>
    </xf>
    <xf numFmtId="0" fontId="10" fillId="0" borderId="8" xfId="2" applyFont="1" applyBorder="1" applyAlignment="1">
      <alignment horizontal="centerContinuous" vertical="center"/>
    </xf>
    <xf numFmtId="0" fontId="10" fillId="0" borderId="8" xfId="2" applyFont="1" applyBorder="1" applyAlignment="1">
      <alignment horizontal="center" vertical="top"/>
    </xf>
    <xf numFmtId="0" fontId="10" fillId="0" borderId="9" xfId="2" applyFont="1" applyBorder="1" applyAlignment="1">
      <alignment horizontal="center" vertical="top"/>
    </xf>
    <xf numFmtId="0" fontId="9" fillId="0" borderId="8" xfId="2" applyFont="1" applyBorder="1" applyAlignment="1">
      <alignment horizontal="center" vertical="top"/>
    </xf>
    <xf numFmtId="0" fontId="9" fillId="0" borderId="9" xfId="2" applyFont="1" applyBorder="1" applyAlignment="1">
      <alignment horizontal="center" vertical="top"/>
    </xf>
    <xf numFmtId="0" fontId="2" fillId="0" borderId="8" xfId="2" applyBorder="1"/>
    <xf numFmtId="0" fontId="2" fillId="0" borderId="0" xfId="2" applyBorder="1"/>
    <xf numFmtId="14" fontId="2" fillId="0" borderId="0" xfId="2" applyNumberFormat="1"/>
    <xf numFmtId="4" fontId="2" fillId="0" borderId="0" xfId="2" applyNumberFormat="1"/>
    <xf numFmtId="164" fontId="27" fillId="0" borderId="0" xfId="1" applyFont="1"/>
    <xf numFmtId="0" fontId="2" fillId="0" borderId="0" xfId="2" applyNumberFormat="1"/>
    <xf numFmtId="164" fontId="15" fillId="0" borderId="0" xfId="1" applyFont="1"/>
    <xf numFmtId="3" fontId="7" fillId="0" borderId="0" xfId="0" applyNumberFormat="1" applyFont="1"/>
    <xf numFmtId="0" fontId="15" fillId="3" borderId="0" xfId="0" applyFont="1" applyFill="1" applyAlignment="1">
      <alignment horizontal="center"/>
    </xf>
    <xf numFmtId="0" fontId="20" fillId="0" borderId="0" xfId="0" applyFont="1" applyAlignment="1">
      <alignment horizontal="left"/>
    </xf>
    <xf numFmtId="0" fontId="7" fillId="0" borderId="0" xfId="0" applyFont="1" applyAlignment="1">
      <alignment horizontal="center"/>
    </xf>
    <xf numFmtId="0" fontId="16" fillId="0" borderId="0" xfId="0" applyFont="1" applyAlignment="1">
      <alignment horizontal="center"/>
    </xf>
    <xf numFmtId="0" fontId="15" fillId="0" borderId="0" xfId="0" applyFont="1" applyAlignment="1">
      <alignment horizontal="center"/>
    </xf>
    <xf numFmtId="0" fontId="21" fillId="0" borderId="0" xfId="0" applyFont="1" applyAlignment="1">
      <alignment horizontal="left"/>
    </xf>
    <xf numFmtId="0" fontId="15" fillId="0" borderId="2" xfId="0" applyFont="1" applyBorder="1" applyAlignment="1">
      <alignment horizontal="left" wrapText="1"/>
    </xf>
    <xf numFmtId="0" fontId="15" fillId="0" borderId="4" xfId="0" applyFont="1" applyBorder="1" applyAlignment="1">
      <alignment horizontal="left" wrapText="1"/>
    </xf>
    <xf numFmtId="164" fontId="15" fillId="0" borderId="2" xfId="1" applyFont="1" applyBorder="1" applyAlignment="1">
      <alignment horizontal="center" vertical="center"/>
    </xf>
    <xf numFmtId="164" fontId="15" fillId="0" borderId="4" xfId="1" applyFont="1" applyBorder="1" applyAlignment="1">
      <alignment horizontal="center" vertical="center"/>
    </xf>
    <xf numFmtId="0" fontId="9" fillId="0" borderId="8" xfId="2" applyFont="1" applyFill="1" applyBorder="1" applyAlignment="1">
      <alignment horizontal="left" vertical="top" wrapText="1"/>
    </xf>
    <xf numFmtId="0" fontId="9" fillId="0" borderId="0" xfId="2" applyFont="1" applyFill="1" applyBorder="1" applyAlignment="1">
      <alignment horizontal="left" vertical="top" wrapText="1"/>
    </xf>
    <xf numFmtId="0" fontId="9" fillId="0" borderId="9" xfId="2" applyFont="1" applyFill="1" applyBorder="1" applyAlignment="1">
      <alignment horizontal="left" vertical="top" wrapText="1"/>
    </xf>
    <xf numFmtId="0" fontId="9" fillId="0" borderId="8" xfId="2" applyFont="1" applyFill="1" applyBorder="1" applyAlignment="1">
      <alignment horizontal="center" vertical="top" wrapText="1"/>
    </xf>
    <xf numFmtId="0" fontId="9" fillId="0" borderId="0" xfId="2" applyFont="1" applyFill="1" applyBorder="1" applyAlignment="1">
      <alignment horizontal="center" vertical="top" wrapText="1"/>
    </xf>
    <xf numFmtId="0" fontId="9" fillId="0" borderId="9" xfId="2" applyFont="1" applyFill="1" applyBorder="1" applyAlignment="1">
      <alignment horizontal="center" vertical="top" wrapText="1"/>
    </xf>
    <xf numFmtId="0" fontId="9" fillId="0" borderId="13" xfId="2" applyFont="1" applyFill="1" applyBorder="1" applyAlignment="1">
      <alignment horizontal="center" vertical="top" wrapText="1"/>
    </xf>
    <xf numFmtId="0" fontId="9" fillId="0" borderId="14" xfId="2" applyFont="1" applyFill="1" applyBorder="1" applyAlignment="1">
      <alignment horizontal="center" vertical="top" wrapText="1"/>
    </xf>
    <xf numFmtId="0" fontId="9" fillId="0" borderId="15" xfId="2" applyFont="1" applyFill="1" applyBorder="1" applyAlignment="1">
      <alignment horizontal="center" vertical="top" wrapText="1"/>
    </xf>
    <xf numFmtId="0" fontId="7" fillId="0" borderId="0" xfId="0" applyFont="1" applyAlignment="1">
      <alignment horizontal="left" wrapText="1"/>
    </xf>
    <xf numFmtId="0" fontId="7" fillId="0" borderId="0" xfId="0" applyFont="1" applyAlignment="1">
      <alignment horizontal="left" vertical="top" wrapText="1"/>
    </xf>
    <xf numFmtId="0" fontId="15" fillId="0" borderId="0" xfId="0" applyFont="1" applyAlignment="1">
      <alignment horizontal="left"/>
    </xf>
    <xf numFmtId="0" fontId="7" fillId="0" borderId="10" xfId="0" applyFont="1" applyBorder="1" applyAlignment="1">
      <alignment horizontal="left" vertical="center"/>
    </xf>
    <xf numFmtId="0" fontId="7" fillId="0" borderId="12" xfId="0" applyFont="1" applyBorder="1" applyAlignment="1">
      <alignment horizontal="left"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left" wrapText="1"/>
    </xf>
    <xf numFmtId="0" fontId="7" fillId="0" borderId="0" xfId="0" applyFont="1" applyAlignment="1">
      <alignment vertical="top" wrapText="1"/>
    </xf>
    <xf numFmtId="0" fontId="16" fillId="0" borderId="0" xfId="0" applyFont="1" applyAlignment="1">
      <alignment horizontal="center" wrapText="1"/>
    </xf>
    <xf numFmtId="0" fontId="15" fillId="0" borderId="0" xfId="0" applyFont="1" applyAlignment="1">
      <alignment horizontal="left" vertical="center" wrapText="1"/>
    </xf>
  </cellXfs>
  <cellStyles count="12">
    <cellStyle name="Hipervínculo" xfId="9" builtinId="8"/>
    <cellStyle name="Millares [0]" xfId="1" builtinId="6"/>
    <cellStyle name="Millares [0] 2" xfId="3" xr:uid="{CA1E6C81-B413-441C-A440-8F99D266C71F}"/>
    <cellStyle name="Millares 2" xfId="7" xr:uid="{C7B6F4A7-0D07-4EBA-9738-8E1BDD7BAD6E}"/>
    <cellStyle name="Normal" xfId="0" builtinId="0"/>
    <cellStyle name="Normal 10" xfId="8" xr:uid="{FCE95D7B-5E7A-4FBC-9DA3-FA7A6391054A}"/>
    <cellStyle name="Normal 11" xfId="4" xr:uid="{6DEE41A6-C6CF-4935-8FD5-9AB6E42DDEBF}"/>
    <cellStyle name="Normal 2" xfId="2" xr:uid="{90BE483F-5CEF-4F2F-9D04-D05D94E5D190}"/>
    <cellStyle name="Normal 3" xfId="5" xr:uid="{AF09A1A4-806C-4584-9E84-33D92D8761AE}"/>
    <cellStyle name="Normal 4" xfId="11" xr:uid="{A23FBEA5-04A8-4C63-88F0-AE70B74F9F7D}"/>
    <cellStyle name="Porcentaje" xfId="10" builtinId="5"/>
    <cellStyle name="Porcentaje 2" xfId="6" xr:uid="{62D33D5D-FE28-4C50-BE35-AAEFD4A4F6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59999389629810485"/>
  </sheetPr>
  <dimension ref="A1:H29"/>
  <sheetViews>
    <sheetView showGridLines="0" workbookViewId="0">
      <selection activeCell="C18" sqref="C18"/>
    </sheetView>
  </sheetViews>
  <sheetFormatPr baseColWidth="10" defaultColWidth="9.140625" defaultRowHeight="14.25"/>
  <cols>
    <col min="1" max="1" width="3.5703125" style="1" customWidth="1"/>
    <col min="2" max="2" width="52.7109375" style="1" customWidth="1"/>
    <col min="3" max="4" width="24.7109375" style="1" bestFit="1" customWidth="1"/>
    <col min="5" max="5" width="3.5703125" style="1" customWidth="1"/>
    <col min="6" max="6" width="9.140625" style="1"/>
    <col min="7" max="7" width="18.140625" style="1" bestFit="1" customWidth="1"/>
    <col min="8" max="8" width="19.5703125" style="1" bestFit="1" customWidth="1"/>
    <col min="9" max="16384" width="9.140625" style="1"/>
  </cols>
  <sheetData>
    <row r="1" spans="1:8">
      <c r="A1" s="13" t="s">
        <v>5</v>
      </c>
    </row>
    <row r="2" spans="1:8" ht="15">
      <c r="B2" s="179" t="s">
        <v>0</v>
      </c>
      <c r="C2" s="179"/>
      <c r="D2" s="179"/>
    </row>
    <row r="3" spans="1:8" ht="15">
      <c r="B3" s="182" t="s">
        <v>1</v>
      </c>
      <c r="C3" s="182"/>
      <c r="D3" s="182"/>
    </row>
    <row r="4" spans="1:8" ht="15">
      <c r="B4" s="183" t="s">
        <v>6</v>
      </c>
      <c r="C4" s="183"/>
      <c r="D4" s="183"/>
    </row>
    <row r="5" spans="1:8" ht="15">
      <c r="B5" s="183" t="s">
        <v>7</v>
      </c>
      <c r="C5" s="183"/>
      <c r="D5" s="183"/>
    </row>
    <row r="7" spans="1:8" ht="15">
      <c r="B7" s="83" t="s">
        <v>8</v>
      </c>
      <c r="C7" s="84">
        <v>45657</v>
      </c>
      <c r="D7" s="84">
        <v>45291</v>
      </c>
      <c r="E7" s="85"/>
    </row>
    <row r="8" spans="1:8" ht="15">
      <c r="B8" s="86" t="s">
        <v>9</v>
      </c>
      <c r="C8" s="87">
        <v>3469770973</v>
      </c>
      <c r="D8" s="87">
        <v>1809543281</v>
      </c>
      <c r="E8" s="88"/>
    </row>
    <row r="9" spans="1:8" ht="15">
      <c r="B9" s="86" t="s">
        <v>10</v>
      </c>
      <c r="C9" s="89">
        <v>5882703835</v>
      </c>
      <c r="D9" s="87">
        <v>4608055275</v>
      </c>
      <c r="E9" s="88"/>
    </row>
    <row r="10" spans="1:8" ht="18.75" customHeight="1">
      <c r="B10" s="86" t="s">
        <v>11</v>
      </c>
      <c r="C10" s="89">
        <v>229621070</v>
      </c>
      <c r="D10" s="87">
        <v>196559110</v>
      </c>
      <c r="E10" s="90"/>
      <c r="F10" s="181"/>
    </row>
    <row r="11" spans="1:8" ht="18.75" customHeight="1">
      <c r="B11" s="122" t="s">
        <v>12</v>
      </c>
      <c r="C11" s="89">
        <v>20004186637.200001</v>
      </c>
      <c r="D11" s="87">
        <v>11235316169</v>
      </c>
      <c r="E11" s="90"/>
      <c r="F11" s="181"/>
    </row>
    <row r="12" spans="1:8" ht="18.75" customHeight="1">
      <c r="B12" s="123" t="s">
        <v>13</v>
      </c>
      <c r="C12" s="91">
        <v>819796518990.89014</v>
      </c>
      <c r="D12" s="92">
        <v>704119539769</v>
      </c>
      <c r="E12" s="90"/>
      <c r="F12" s="181"/>
      <c r="G12" s="93"/>
      <c r="H12" s="47"/>
    </row>
    <row r="13" spans="1:8" ht="15">
      <c r="B13" s="94" t="s">
        <v>14</v>
      </c>
      <c r="C13" s="95">
        <f>SUM(C8:C12)</f>
        <v>849382801506.09009</v>
      </c>
      <c r="D13" s="95">
        <f>SUM(D8:D12)</f>
        <v>721969013604</v>
      </c>
      <c r="E13" s="96"/>
    </row>
    <row r="14" spans="1:8" ht="15">
      <c r="B14" s="97" t="s">
        <v>15</v>
      </c>
      <c r="C14" s="95"/>
      <c r="D14" s="95"/>
      <c r="E14" s="96"/>
    </row>
    <row r="15" spans="1:8" ht="15">
      <c r="B15" s="98" t="s">
        <v>16</v>
      </c>
      <c r="C15" s="99">
        <v>0</v>
      </c>
      <c r="D15" s="99"/>
      <c r="E15" s="88"/>
    </row>
    <row r="16" spans="1:8" ht="15">
      <c r="B16" s="100" t="s">
        <v>17</v>
      </c>
      <c r="C16" s="101">
        <v>1266694531</v>
      </c>
      <c r="D16" s="101">
        <v>1091414476</v>
      </c>
      <c r="E16" s="88"/>
    </row>
    <row r="17" spans="2:5" ht="15">
      <c r="B17" s="100" t="s">
        <v>407</v>
      </c>
      <c r="C17" s="101">
        <v>20008346688</v>
      </c>
      <c r="D17" s="101">
        <v>10678876360</v>
      </c>
      <c r="E17" s="88"/>
    </row>
    <row r="18" spans="2:5">
      <c r="B18" s="86" t="s">
        <v>18</v>
      </c>
      <c r="C18" s="101">
        <v>419971189</v>
      </c>
      <c r="D18" s="101">
        <v>0</v>
      </c>
      <c r="E18" s="88"/>
    </row>
    <row r="19" spans="2:5" ht="15">
      <c r="B19" s="97" t="s">
        <v>19</v>
      </c>
      <c r="C19" s="95">
        <f>SUM(C15:C18)</f>
        <v>21695012408</v>
      </c>
      <c r="D19" s="95">
        <f>SUM(D15:D18)</f>
        <v>11770290836</v>
      </c>
      <c r="E19" s="88"/>
    </row>
    <row r="20" spans="2:5" ht="15">
      <c r="B20" s="97" t="s">
        <v>20</v>
      </c>
      <c r="C20" s="116">
        <f>+C13-C19</f>
        <v>827687789098.09009</v>
      </c>
      <c r="D20" s="95">
        <f>+D13-D19</f>
        <v>710198722768</v>
      </c>
      <c r="E20" s="96"/>
    </row>
    <row r="21" spans="2:5" ht="15">
      <c r="B21" s="97" t="s">
        <v>21</v>
      </c>
      <c r="C21" s="102">
        <v>466141.18047963892</v>
      </c>
      <c r="D21" s="102">
        <v>434715.35090716387</v>
      </c>
      <c r="E21" s="103"/>
    </row>
    <row r="22" spans="2:5" ht="15">
      <c r="B22" s="97" t="s">
        <v>22</v>
      </c>
      <c r="C22" s="104">
        <v>1775616.1089359999</v>
      </c>
      <c r="D22" s="104">
        <v>1633709.7856930001</v>
      </c>
      <c r="E22" s="103"/>
    </row>
    <row r="24" spans="2:5">
      <c r="B24" s="180" t="s">
        <v>415</v>
      </c>
      <c r="C24" s="180"/>
      <c r="D24" s="180"/>
    </row>
    <row r="25" spans="2:5" ht="15">
      <c r="B25" s="63"/>
      <c r="C25" s="105"/>
      <c r="D25" s="47"/>
      <c r="E25" s="47"/>
    </row>
    <row r="26" spans="2:5">
      <c r="C26" s="44"/>
      <c r="D26" s="44"/>
      <c r="E26" s="44"/>
    </row>
    <row r="27" spans="2:5">
      <c r="C27" s="44"/>
      <c r="D27" s="44"/>
      <c r="E27" s="106"/>
    </row>
    <row r="28" spans="2:5">
      <c r="C28" s="107"/>
      <c r="D28" s="107"/>
    </row>
    <row r="29" spans="2:5">
      <c r="C29" s="108"/>
      <c r="D29" s="108"/>
    </row>
  </sheetData>
  <mergeCells count="6">
    <mergeCell ref="B2:D2"/>
    <mergeCell ref="B24:D24"/>
    <mergeCell ref="F10:F12"/>
    <mergeCell ref="B3:D3"/>
    <mergeCell ref="B4:D4"/>
    <mergeCell ref="B5:D5"/>
  </mergeCells>
  <hyperlinks>
    <hyperlink ref="A1" location="INDICE!A1" display="INDICE" xr:uid="{8011420F-FF3C-4BAB-905F-8603FE11EE5B}"/>
    <hyperlink ref="B12" location="'06'!A1" display="Inversiones" xr:uid="{4F483EC1-6362-43B8-A7AF-B911FF29ED98}"/>
    <hyperlink ref="B11" location="'07'!A1" display="Inversiones Repo Anexo II" xr:uid="{0676AC0F-0A6E-4616-8EC9-4A948AA76837}"/>
  </hyperlinks>
  <pageMargins left="0.7" right="0.7" top="0.75" bottom="0.75" header="0.3" footer="0.3"/>
  <pageSetup orientation="portrait" r:id="rId1"/>
  <ignoredErrors>
    <ignoredError sqref="C13:D1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59999389629810485"/>
  </sheetPr>
  <dimension ref="A1:D20"/>
  <sheetViews>
    <sheetView showGridLines="0" zoomScaleNormal="100" workbookViewId="0">
      <selection activeCell="B20" sqref="B20:D20"/>
    </sheetView>
  </sheetViews>
  <sheetFormatPr baseColWidth="10" defaultColWidth="11.42578125" defaultRowHeight="14.25"/>
  <cols>
    <col min="1" max="1" width="3.5703125" style="1" customWidth="1"/>
    <col min="2" max="2" width="52.7109375" style="1" customWidth="1"/>
    <col min="3" max="4" width="22.140625" style="1" bestFit="1" customWidth="1"/>
    <col min="5" max="5" width="3.5703125" style="1" customWidth="1"/>
    <col min="6" max="16384" width="11.42578125" style="1"/>
  </cols>
  <sheetData>
    <row r="1" spans="1:4">
      <c r="A1" s="13" t="s">
        <v>5</v>
      </c>
    </row>
    <row r="2" spans="1:4" ht="15">
      <c r="B2" s="179" t="s">
        <v>0</v>
      </c>
      <c r="C2" s="179"/>
      <c r="D2" s="179"/>
    </row>
    <row r="3" spans="1:4" ht="15">
      <c r="B3" s="182" t="s">
        <v>23</v>
      </c>
      <c r="C3" s="182"/>
      <c r="D3" s="182"/>
    </row>
    <row r="4" spans="1:4" ht="15">
      <c r="B4" s="183" t="str">
        <f>+EAN!B4</f>
        <v>Correspondiente al 31/12/2024 con cifras comparativas al 31/12/2023</v>
      </c>
      <c r="C4" s="183"/>
      <c r="D4" s="183"/>
    </row>
    <row r="5" spans="1:4" ht="15">
      <c r="B5" s="183" t="s">
        <v>7</v>
      </c>
      <c r="C5" s="183"/>
      <c r="D5" s="183"/>
    </row>
    <row r="6" spans="1:4" ht="15">
      <c r="B6" s="62"/>
      <c r="C6" s="62"/>
      <c r="D6" s="62"/>
    </row>
    <row r="7" spans="1:4" s="63" customFormat="1" ht="15">
      <c r="B7" s="77" t="s">
        <v>24</v>
      </c>
      <c r="C7" s="81">
        <f>+EAN!C7</f>
        <v>45657</v>
      </c>
      <c r="D7" s="81">
        <f>+EAN!D7</f>
        <v>45291</v>
      </c>
    </row>
    <row r="8" spans="1:4" ht="15">
      <c r="B8" s="34" t="s">
        <v>25</v>
      </c>
      <c r="C8" s="45">
        <v>11674794269.739019</v>
      </c>
      <c r="D8" s="45">
        <v>681619928</v>
      </c>
    </row>
    <row r="9" spans="1:4">
      <c r="B9" s="34" t="s">
        <v>26</v>
      </c>
      <c r="C9" s="46">
        <v>65153785125</v>
      </c>
      <c r="D9" s="46">
        <v>70427947899</v>
      </c>
    </row>
    <row r="10" spans="1:4" ht="18.75" customHeight="1">
      <c r="B10" s="34" t="s">
        <v>408</v>
      </c>
      <c r="C10" s="46">
        <v>416875153</v>
      </c>
      <c r="D10" s="46">
        <v>0</v>
      </c>
    </row>
    <row r="11" spans="1:4" s="63" customFormat="1" ht="18.75" customHeight="1">
      <c r="B11" s="66" t="s">
        <v>27</v>
      </c>
      <c r="C11" s="67">
        <f>SUM(C8:C10)</f>
        <v>77245454547.739014</v>
      </c>
      <c r="D11" s="67">
        <f>SUM(D8:D10)</f>
        <v>71109567827</v>
      </c>
    </row>
    <row r="12" spans="1:4" s="63" customFormat="1" ht="15">
      <c r="B12" s="39" t="s">
        <v>28</v>
      </c>
      <c r="C12" s="82"/>
      <c r="D12" s="82"/>
    </row>
    <row r="13" spans="1:4">
      <c r="B13" s="32" t="s">
        <v>29</v>
      </c>
      <c r="C13" s="45">
        <v>13701715874</v>
      </c>
      <c r="D13" s="45">
        <v>12096953664</v>
      </c>
    </row>
    <row r="14" spans="1:4">
      <c r="B14" s="34" t="s">
        <v>30</v>
      </c>
      <c r="C14" s="46">
        <v>1612828450</v>
      </c>
      <c r="D14" s="46">
        <v>3352571915</v>
      </c>
    </row>
    <row r="15" spans="1:4" ht="15">
      <c r="B15" s="34" t="s">
        <v>409</v>
      </c>
      <c r="C15" s="46">
        <v>1438</v>
      </c>
      <c r="D15" s="46">
        <v>0</v>
      </c>
    </row>
    <row r="16" spans="1:4" s="63" customFormat="1" ht="15">
      <c r="B16" s="66" t="s">
        <v>31</v>
      </c>
      <c r="C16" s="67">
        <f>SUM(C13:C15)</f>
        <v>15314545762</v>
      </c>
      <c r="D16" s="67">
        <f>SUM(D13:D15)</f>
        <v>15449525579</v>
      </c>
    </row>
    <row r="17" spans="2:4" s="63" customFormat="1" ht="15">
      <c r="B17" s="66" t="s">
        <v>32</v>
      </c>
      <c r="C17" s="67">
        <f>+C11-C16</f>
        <v>61930908785.739014</v>
      </c>
      <c r="D17" s="67">
        <f>+D11-D16</f>
        <v>55660042248</v>
      </c>
    </row>
    <row r="18" spans="2:4">
      <c r="B18" s="184"/>
      <c r="C18" s="184"/>
      <c r="D18" s="184"/>
    </row>
    <row r="19" spans="2:4">
      <c r="C19" s="47"/>
      <c r="D19" s="47"/>
    </row>
    <row r="20" spans="2:4">
      <c r="B20" s="180" t="s">
        <v>415</v>
      </c>
      <c r="C20" s="180"/>
      <c r="D20" s="180"/>
    </row>
  </sheetData>
  <mergeCells count="6">
    <mergeCell ref="B20:D20"/>
    <mergeCell ref="B2:D2"/>
    <mergeCell ref="B3:D3"/>
    <mergeCell ref="B4:D4"/>
    <mergeCell ref="B5:D5"/>
    <mergeCell ref="B18:D18"/>
  </mergeCells>
  <hyperlinks>
    <hyperlink ref="A1" location="INDICE!A1" display="INDICE" xr:uid="{54F60889-20ED-4A78-BF89-A9664C0F21D7}"/>
  </hyperlinks>
  <pageMargins left="0.7" right="0.7" top="0.75" bottom="0.75" header="0.3" footer="0.3"/>
  <pageSetup orientation="portrait" r:id="rId1"/>
  <ignoredErrors>
    <ignoredError sqref="C11:D1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940B0-F02B-4308-8418-A6712BCD70F1}">
  <sheetPr>
    <tabColor theme="9" tint="0.59999389629810485"/>
  </sheetPr>
  <dimension ref="A1:J34"/>
  <sheetViews>
    <sheetView showGridLines="0" workbookViewId="0">
      <selection activeCell="G20" sqref="G20"/>
    </sheetView>
  </sheetViews>
  <sheetFormatPr baseColWidth="10" defaultColWidth="11.42578125" defaultRowHeight="14.25"/>
  <cols>
    <col min="1" max="1" width="9" style="1" bestFit="1" customWidth="1"/>
    <col min="2" max="2" width="35.28515625" style="1" bestFit="1" customWidth="1"/>
    <col min="3" max="3" width="24.7109375" style="1" bestFit="1" customWidth="1"/>
    <col min="4" max="4" width="22.140625" style="1" bestFit="1" customWidth="1"/>
    <col min="5" max="5" width="23.42578125" style="1" bestFit="1" customWidth="1"/>
    <col min="6" max="6" width="3.5703125" style="1" customWidth="1"/>
    <col min="7" max="7" width="18.28515625" style="1" bestFit="1" customWidth="1"/>
    <col min="8" max="8" width="12.7109375" style="1" bestFit="1" customWidth="1"/>
    <col min="9" max="16384" width="11.42578125" style="1"/>
  </cols>
  <sheetData>
    <row r="1" spans="1:10">
      <c r="A1" s="13" t="s">
        <v>5</v>
      </c>
    </row>
    <row r="2" spans="1:10" ht="15">
      <c r="B2" s="179" t="s">
        <v>0</v>
      </c>
      <c r="C2" s="179"/>
      <c r="D2" s="179"/>
      <c r="E2" s="179"/>
    </row>
    <row r="3" spans="1:10" ht="15">
      <c r="B3" s="182" t="s">
        <v>2</v>
      </c>
      <c r="C3" s="182"/>
      <c r="D3" s="182"/>
      <c r="E3" s="182"/>
    </row>
    <row r="4" spans="1:10" ht="15">
      <c r="B4" s="183" t="s">
        <v>6</v>
      </c>
      <c r="C4" s="183"/>
      <c r="D4" s="183"/>
      <c r="E4" s="183"/>
    </row>
    <row r="5" spans="1:10" ht="15">
      <c r="B5" s="183" t="s">
        <v>7</v>
      </c>
      <c r="C5" s="183"/>
      <c r="D5" s="183"/>
      <c r="E5" s="183"/>
    </row>
    <row r="7" spans="1:10" ht="15">
      <c r="B7" s="77" t="s">
        <v>33</v>
      </c>
      <c r="C7" s="77" t="s">
        <v>34</v>
      </c>
      <c r="D7" s="77" t="s">
        <v>35</v>
      </c>
      <c r="E7" s="77" t="s">
        <v>36</v>
      </c>
    </row>
    <row r="8" spans="1:10" ht="15">
      <c r="B8" s="66" t="s">
        <v>37</v>
      </c>
      <c r="C8" s="67">
        <v>654538680520.35095</v>
      </c>
      <c r="D8" s="67">
        <v>55660042248</v>
      </c>
      <c r="E8" s="67">
        <f>+C8+D8</f>
        <v>710198722768.35095</v>
      </c>
      <c r="G8" s="64"/>
      <c r="H8" s="64"/>
      <c r="I8" s="64"/>
      <c r="J8" s="65"/>
    </row>
    <row r="9" spans="1:10" ht="15">
      <c r="B9" s="78" t="s">
        <v>38</v>
      </c>
      <c r="C9" s="45"/>
      <c r="D9" s="45"/>
      <c r="E9" s="45"/>
    </row>
    <row r="10" spans="1:10">
      <c r="B10" s="34" t="s">
        <v>39</v>
      </c>
      <c r="C10" s="46">
        <v>152179311403</v>
      </c>
      <c r="D10" s="46"/>
      <c r="E10" s="46"/>
    </row>
    <row r="11" spans="1:10">
      <c r="B11" s="34" t="s">
        <v>40</v>
      </c>
      <c r="C11" s="46">
        <v>-96621153859</v>
      </c>
      <c r="D11" s="46"/>
      <c r="E11" s="46"/>
    </row>
    <row r="12" spans="1:10" ht="15">
      <c r="B12" s="79" t="s">
        <v>41</v>
      </c>
      <c r="C12" s="80">
        <v>55558157544</v>
      </c>
      <c r="D12" s="53"/>
      <c r="E12" s="53"/>
    </row>
    <row r="13" spans="1:10" ht="15">
      <c r="B13" s="185" t="s">
        <v>42</v>
      </c>
      <c r="C13" s="187">
        <f>+E8+C12</f>
        <v>765756880312.35095</v>
      </c>
      <c r="D13" s="187">
        <f>+EIE!C17</f>
        <v>61930908785.739014</v>
      </c>
      <c r="E13" s="66" t="s">
        <v>375</v>
      </c>
    </row>
    <row r="14" spans="1:10" ht="15">
      <c r="B14" s="186"/>
      <c r="C14" s="188"/>
      <c r="D14" s="188"/>
      <c r="E14" s="124">
        <f>+C13+D13</f>
        <v>827687789098.08997</v>
      </c>
      <c r="G14" s="47"/>
      <c r="H14" s="47"/>
    </row>
    <row r="15" spans="1:10">
      <c r="E15" s="47"/>
    </row>
    <row r="16" spans="1:10">
      <c r="B16" s="180" t="s">
        <v>416</v>
      </c>
      <c r="C16" s="180"/>
      <c r="D16" s="180"/>
      <c r="E16" s="180"/>
      <c r="F16" s="47"/>
    </row>
    <row r="17" spans="3:5">
      <c r="D17" s="47"/>
      <c r="E17" s="47"/>
    </row>
    <row r="18" spans="3:5">
      <c r="C18" s="44"/>
      <c r="D18" s="47"/>
      <c r="E18" s="47"/>
    </row>
    <row r="19" spans="3:5">
      <c r="C19" s="47"/>
      <c r="D19" s="47"/>
    </row>
    <row r="20" spans="3:5">
      <c r="C20" s="44"/>
      <c r="D20" s="47"/>
    </row>
    <row r="21" spans="3:5" ht="15">
      <c r="C21" s="177"/>
      <c r="D21" s="47"/>
    </row>
    <row r="22" spans="3:5">
      <c r="C22" s="44"/>
    </row>
    <row r="23" spans="3:5">
      <c r="C23" s="47"/>
      <c r="D23" s="47"/>
      <c r="E23" s="47"/>
    </row>
    <row r="24" spans="3:5">
      <c r="C24" s="47"/>
      <c r="E24" s="47"/>
    </row>
    <row r="25" spans="3:5">
      <c r="C25" s="47"/>
    </row>
    <row r="26" spans="3:5">
      <c r="C26" s="47"/>
    </row>
    <row r="27" spans="3:5">
      <c r="C27" s="47"/>
    </row>
    <row r="28" spans="3:5">
      <c r="C28" s="44"/>
    </row>
    <row r="30" spans="3:5">
      <c r="C30" s="178"/>
    </row>
    <row r="31" spans="3:5">
      <c r="C31" s="47"/>
    </row>
    <row r="32" spans="3:5">
      <c r="C32" s="47"/>
    </row>
    <row r="33" spans="3:3">
      <c r="C33" s="47"/>
    </row>
    <row r="34" spans="3:3">
      <c r="C34" s="47"/>
    </row>
  </sheetData>
  <mergeCells count="8">
    <mergeCell ref="B2:E2"/>
    <mergeCell ref="B3:E3"/>
    <mergeCell ref="B4:E4"/>
    <mergeCell ref="B5:E5"/>
    <mergeCell ref="B16:E16"/>
    <mergeCell ref="B13:B14"/>
    <mergeCell ref="C13:C14"/>
    <mergeCell ref="D13:D14"/>
  </mergeCells>
  <hyperlinks>
    <hyperlink ref="A1" location="INDICE!A1" display="INDICE" xr:uid="{0C015EB0-234A-4216-B1AC-9B95081F835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79BB5-2104-4858-B24B-4AB3A46EFD60}">
  <sheetPr>
    <tabColor theme="9" tint="0.59999389629810485"/>
  </sheetPr>
  <dimension ref="A1:G38"/>
  <sheetViews>
    <sheetView showGridLines="0" tabSelected="1" topLeftCell="A19" zoomScaleNormal="100" workbookViewId="0">
      <selection activeCell="B39" sqref="B39"/>
    </sheetView>
  </sheetViews>
  <sheetFormatPr baseColWidth="10" defaultColWidth="11.42578125" defaultRowHeight="14.25"/>
  <cols>
    <col min="1" max="1" width="3.5703125" style="1" customWidth="1"/>
    <col min="2" max="2" width="57.42578125" style="1" customWidth="1"/>
    <col min="3" max="4" width="27.42578125" style="1" bestFit="1" customWidth="1"/>
    <col min="5" max="5" width="3.5703125" style="1" customWidth="1"/>
    <col min="6" max="6" width="11.42578125" style="1"/>
    <col min="7" max="7" width="16" style="1" bestFit="1" customWidth="1"/>
    <col min="8" max="16384" width="11.42578125" style="1"/>
  </cols>
  <sheetData>
    <row r="1" spans="1:7">
      <c r="A1" s="13" t="s">
        <v>5</v>
      </c>
    </row>
    <row r="2" spans="1:7" ht="15">
      <c r="B2" s="179" t="s">
        <v>0</v>
      </c>
      <c r="C2" s="179"/>
      <c r="D2" s="179"/>
    </row>
    <row r="3" spans="1:7" ht="15">
      <c r="B3" s="182" t="s">
        <v>3</v>
      </c>
      <c r="C3" s="182"/>
      <c r="D3" s="182"/>
    </row>
    <row r="4" spans="1:7" ht="15">
      <c r="B4" s="183" t="str">
        <f>+EIE!B4</f>
        <v>Correspondiente al 31/12/2024 con cifras comparativas al 31/12/2023</v>
      </c>
      <c r="C4" s="183"/>
      <c r="D4" s="183"/>
    </row>
    <row r="5" spans="1:7" ht="15">
      <c r="B5" s="183" t="s">
        <v>7</v>
      </c>
      <c r="C5" s="183"/>
      <c r="D5" s="183"/>
    </row>
    <row r="7" spans="1:7" s="63" customFormat="1" ht="15">
      <c r="B7" s="17" t="s">
        <v>43</v>
      </c>
      <c r="C7" s="18">
        <f>+EIE!C7</f>
        <v>45657</v>
      </c>
      <c r="D7" s="18">
        <f>+EIE!D7</f>
        <v>45291</v>
      </c>
      <c r="F7" s="64"/>
      <c r="G7" s="65"/>
    </row>
    <row r="8" spans="1:7" s="63" customFormat="1" ht="15">
      <c r="B8" s="66" t="s">
        <v>44</v>
      </c>
      <c r="C8" s="67">
        <v>1809543281</v>
      </c>
      <c r="D8" s="67">
        <v>2205504335</v>
      </c>
    </row>
    <row r="9" spans="1:7" s="63" customFormat="1" ht="15">
      <c r="B9" s="68" t="s">
        <v>45</v>
      </c>
      <c r="C9" s="69"/>
      <c r="D9" s="69"/>
    </row>
    <row r="10" spans="1:7" s="63" customFormat="1" ht="15">
      <c r="B10" s="68" t="s">
        <v>46</v>
      </c>
      <c r="C10" s="70"/>
      <c r="D10" s="70"/>
    </row>
    <row r="11" spans="1:7">
      <c r="B11" s="9" t="s">
        <v>47</v>
      </c>
      <c r="C11" s="46">
        <v>416873715</v>
      </c>
      <c r="D11" s="46">
        <v>-699594</v>
      </c>
    </row>
    <row r="12" spans="1:7">
      <c r="B12" s="9" t="s">
        <v>48</v>
      </c>
      <c r="C12" s="46">
        <v>9904112471</v>
      </c>
      <c r="D12" s="46">
        <v>-107208663616</v>
      </c>
    </row>
    <row r="13" spans="1:7">
      <c r="B13" s="9" t="s">
        <v>49</v>
      </c>
      <c r="C13" s="46">
        <v>0</v>
      </c>
      <c r="D13" s="46"/>
    </row>
    <row r="14" spans="1:7">
      <c r="B14" s="9" t="s">
        <v>50</v>
      </c>
      <c r="C14" s="46">
        <v>0</v>
      </c>
      <c r="D14" s="46"/>
    </row>
    <row r="15" spans="1:7" s="63" customFormat="1" ht="15">
      <c r="B15" s="71" t="s">
        <v>51</v>
      </c>
      <c r="C15" s="70"/>
      <c r="D15" s="70"/>
    </row>
    <row r="16" spans="1:7">
      <c r="B16" s="9" t="s">
        <v>52</v>
      </c>
      <c r="C16" s="46">
        <v>0</v>
      </c>
      <c r="D16" s="46"/>
    </row>
    <row r="17" spans="2:6">
      <c r="B17" s="9" t="s">
        <v>53</v>
      </c>
      <c r="C17" s="46">
        <v>-2138721013687</v>
      </c>
      <c r="D17" s="46">
        <v>-2454602675793</v>
      </c>
    </row>
    <row r="18" spans="2:6">
      <c r="B18" s="9" t="s">
        <v>54</v>
      </c>
      <c r="C18" s="46">
        <v>-13526435818</v>
      </c>
      <c r="D18" s="46">
        <v>-12414288354</v>
      </c>
    </row>
    <row r="19" spans="2:6">
      <c r="B19" s="9" t="s">
        <v>55</v>
      </c>
      <c r="C19" s="46">
        <v>0</v>
      </c>
      <c r="D19" s="46"/>
    </row>
    <row r="20" spans="2:6">
      <c r="B20" s="9" t="s">
        <v>56</v>
      </c>
      <c r="C20" s="46">
        <v>0</v>
      </c>
      <c r="D20" s="46"/>
    </row>
    <row r="21" spans="2:6">
      <c r="B21" s="9" t="s">
        <v>57</v>
      </c>
      <c r="C21" s="46">
        <v>1028171220836</v>
      </c>
      <c r="D21" s="46">
        <v>1098045939460</v>
      </c>
    </row>
    <row r="22" spans="2:6">
      <c r="B22" s="9" t="s">
        <v>58</v>
      </c>
      <c r="C22" s="46">
        <v>1059437341442</v>
      </c>
      <c r="D22" s="46">
        <v>1494862025877</v>
      </c>
    </row>
    <row r="23" spans="2:6">
      <c r="B23" s="9" t="s">
        <v>59</v>
      </c>
      <c r="C23" s="53"/>
      <c r="D23" s="53"/>
    </row>
    <row r="24" spans="2:6" s="15" customFormat="1" ht="30">
      <c r="B24" s="72" t="s">
        <v>60</v>
      </c>
      <c r="C24" s="73">
        <f>SUM(C9:C23)</f>
        <v>-54317901041</v>
      </c>
      <c r="D24" s="73">
        <f>SUM(D9:D23)</f>
        <v>18681637980</v>
      </c>
    </row>
    <row r="25" spans="2:6" ht="6.75" customHeight="1">
      <c r="B25" s="9"/>
      <c r="C25" s="45"/>
      <c r="D25" s="45"/>
    </row>
    <row r="26" spans="2:6" s="63" customFormat="1" ht="15">
      <c r="B26" s="68" t="s">
        <v>61</v>
      </c>
      <c r="C26" s="70"/>
      <c r="D26" s="70"/>
    </row>
    <row r="27" spans="2:6">
      <c r="B27" s="9" t="s">
        <v>62</v>
      </c>
      <c r="C27" s="46">
        <v>-96201182670</v>
      </c>
      <c r="D27" s="46">
        <v>-80941442632</v>
      </c>
    </row>
    <row r="28" spans="2:6">
      <c r="B28" s="9" t="s">
        <v>39</v>
      </c>
      <c r="C28" s="53">
        <v>152179311403</v>
      </c>
      <c r="D28" s="53">
        <v>61863843598</v>
      </c>
    </row>
    <row r="29" spans="2:6" s="14" customFormat="1" ht="30">
      <c r="B29" s="74" t="s">
        <v>63</v>
      </c>
      <c r="C29" s="73">
        <f>+C27+C28</f>
        <v>55978128733</v>
      </c>
      <c r="D29" s="73">
        <f>+D27+D28</f>
        <v>-19077599034</v>
      </c>
    </row>
    <row r="30" spans="2:6" ht="6.75" customHeight="1">
      <c r="B30" s="9"/>
      <c r="C30" s="75"/>
      <c r="D30" s="75"/>
    </row>
    <row r="31" spans="2:6" s="63" customFormat="1" ht="15">
      <c r="B31" s="66" t="s">
        <v>64</v>
      </c>
      <c r="C31" s="76">
        <f>+C8+C24+C29</f>
        <v>3469770973</v>
      </c>
      <c r="D31" s="76">
        <f>+D8+D24+D29</f>
        <v>1809543281</v>
      </c>
    </row>
    <row r="32" spans="2:6" ht="15">
      <c r="F32" s="63"/>
    </row>
    <row r="33" spans="2:5">
      <c r="B33" s="180" t="s">
        <v>416</v>
      </c>
      <c r="C33" s="180"/>
      <c r="D33" s="180"/>
      <c r="E33" s="180"/>
    </row>
    <row r="34" spans="2:5">
      <c r="C34" s="47"/>
      <c r="D34" s="47"/>
    </row>
    <row r="35" spans="2:5">
      <c r="C35" s="47"/>
      <c r="D35" s="47"/>
    </row>
    <row r="36" spans="2:5">
      <c r="C36" s="44"/>
    </row>
    <row r="37" spans="2:5">
      <c r="C37" s="44"/>
      <c r="D37" s="44"/>
    </row>
    <row r="38" spans="2:5">
      <c r="C38" s="47"/>
      <c r="D38" s="47"/>
    </row>
  </sheetData>
  <mergeCells count="5">
    <mergeCell ref="B2:D2"/>
    <mergeCell ref="B3:D3"/>
    <mergeCell ref="B4:D4"/>
    <mergeCell ref="B5:D5"/>
    <mergeCell ref="B33:E33"/>
  </mergeCells>
  <hyperlinks>
    <hyperlink ref="A1" location="INDICE!A1" display="INDICE" xr:uid="{38BAEDDE-5CD6-49B7-BCF8-E856A41163BA}"/>
  </hyperlinks>
  <pageMargins left="0.7" right="0.7" top="0.75" bottom="0.75" header="0.3" footer="0.3"/>
  <ignoredErrors>
    <ignoredError sqref="C24:D2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59F1F-5BCE-4180-B248-66A699A01F7D}">
  <sheetPr>
    <tabColor theme="9" tint="0.59999389629810485"/>
  </sheetPr>
  <dimension ref="A1:P1134"/>
  <sheetViews>
    <sheetView showGridLines="0" topLeftCell="B1" zoomScaleNormal="100" workbookViewId="0">
      <pane ySplit="3" topLeftCell="A633" activePane="bottomLeft" state="frozen"/>
      <selection activeCell="J6" sqref="J6"/>
      <selection pane="bottomLeft" activeCell="D636" sqref="D636"/>
    </sheetView>
  </sheetViews>
  <sheetFormatPr baseColWidth="10" defaultColWidth="11.42578125" defaultRowHeight="16.5" customHeight="1"/>
  <cols>
    <col min="1" max="1" width="3.5703125" style="1" customWidth="1"/>
    <col min="2" max="2" width="36.5703125" style="1" bestFit="1" customWidth="1"/>
    <col min="3" max="3" width="24.7109375" style="1" bestFit="1" customWidth="1"/>
    <col min="4" max="4" width="23.42578125" style="1" bestFit="1" customWidth="1"/>
    <col min="5" max="5" width="27.42578125" style="1" bestFit="1" customWidth="1"/>
    <col min="6" max="6" width="19.28515625" style="1" customWidth="1"/>
    <col min="7" max="7" width="22" style="1" bestFit="1" customWidth="1"/>
    <col min="8" max="9" width="11.42578125" style="1"/>
    <col min="10" max="13" width="19.7109375" style="1" customWidth="1"/>
    <col min="14" max="16384" width="11.42578125" style="1"/>
  </cols>
  <sheetData>
    <row r="1" spans="1:6" ht="16.5" customHeight="1">
      <c r="A1" s="13" t="s">
        <v>5</v>
      </c>
    </row>
    <row r="2" spans="1:6" ht="16.5" customHeight="1">
      <c r="B2" s="179" t="s">
        <v>0</v>
      </c>
      <c r="C2" s="179"/>
      <c r="D2" s="179"/>
      <c r="E2" s="179"/>
      <c r="F2" s="179"/>
    </row>
    <row r="3" spans="1:6" ht="16.5" customHeight="1">
      <c r="B3" s="207" t="s">
        <v>4</v>
      </c>
      <c r="C3" s="207"/>
      <c r="D3" s="207"/>
      <c r="E3" s="207"/>
      <c r="F3" s="207"/>
    </row>
    <row r="4" spans="1:6" ht="16.5" customHeight="1">
      <c r="B4" s="205" t="s">
        <v>65</v>
      </c>
      <c r="C4" s="205"/>
      <c r="D4" s="205"/>
      <c r="E4" s="205"/>
      <c r="F4" s="205"/>
    </row>
    <row r="6" spans="1:6" ht="16.5" customHeight="1">
      <c r="B6" s="199" t="s">
        <v>66</v>
      </c>
      <c r="C6" s="199"/>
      <c r="D6" s="199"/>
      <c r="E6" s="199"/>
      <c r="F6" s="199"/>
    </row>
    <row r="7" spans="1:6" ht="16.5" customHeight="1">
      <c r="B7" s="199"/>
      <c r="C7" s="199"/>
      <c r="D7" s="199"/>
      <c r="E7" s="199"/>
      <c r="F7" s="199"/>
    </row>
    <row r="8" spans="1:6" ht="16.5" customHeight="1">
      <c r="B8" s="199"/>
      <c r="C8" s="199"/>
      <c r="D8" s="199"/>
      <c r="E8" s="199"/>
      <c r="F8" s="199"/>
    </row>
    <row r="9" spans="1:6" ht="16.5" customHeight="1">
      <c r="B9" s="199"/>
      <c r="C9" s="199"/>
      <c r="D9" s="199"/>
      <c r="E9" s="199"/>
      <c r="F9" s="199"/>
    </row>
    <row r="10" spans="1:6" ht="16.5" customHeight="1">
      <c r="B10" s="199"/>
      <c r="C10" s="199"/>
      <c r="D10" s="199"/>
      <c r="E10" s="199"/>
      <c r="F10" s="199"/>
    </row>
    <row r="11" spans="1:6" ht="16.5" customHeight="1">
      <c r="B11" s="199"/>
      <c r="C11" s="199"/>
      <c r="D11" s="199"/>
      <c r="E11" s="199"/>
      <c r="F11" s="199"/>
    </row>
    <row r="12" spans="1:6" ht="16.5" customHeight="1">
      <c r="B12" s="199"/>
      <c r="C12" s="199"/>
      <c r="D12" s="199"/>
      <c r="E12" s="199"/>
      <c r="F12" s="199"/>
    </row>
    <row r="13" spans="1:6" ht="16.5" customHeight="1">
      <c r="B13" s="205" t="s">
        <v>67</v>
      </c>
      <c r="C13" s="205"/>
      <c r="D13" s="205"/>
      <c r="E13" s="205"/>
      <c r="F13" s="205"/>
    </row>
    <row r="15" spans="1:6" ht="16.5" customHeight="1">
      <c r="B15" s="205" t="s">
        <v>68</v>
      </c>
      <c r="C15" s="205"/>
      <c r="D15" s="205"/>
      <c r="E15" s="205"/>
      <c r="F15" s="205"/>
    </row>
    <row r="16" spans="1:6" ht="16.5" customHeight="1">
      <c r="B16" s="199" t="s">
        <v>69</v>
      </c>
      <c r="C16" s="199"/>
      <c r="D16" s="199"/>
      <c r="E16" s="199"/>
      <c r="F16" s="199"/>
    </row>
    <row r="17" spans="2:6" ht="16.5" customHeight="1">
      <c r="B17" s="199"/>
      <c r="C17" s="199"/>
      <c r="D17" s="199"/>
      <c r="E17" s="199"/>
      <c r="F17" s="199"/>
    </row>
    <row r="18" spans="2:6" ht="16.5" customHeight="1">
      <c r="B18" s="199"/>
      <c r="C18" s="199"/>
      <c r="D18" s="199"/>
      <c r="E18" s="199"/>
      <c r="F18" s="199"/>
    </row>
    <row r="19" spans="2:6" ht="16.5" customHeight="1">
      <c r="B19" s="199"/>
      <c r="C19" s="199"/>
      <c r="D19" s="199"/>
      <c r="E19" s="199"/>
      <c r="F19" s="199"/>
    </row>
    <row r="20" spans="2:6" ht="16.5" customHeight="1">
      <c r="B20" s="199"/>
      <c r="C20" s="199"/>
      <c r="D20" s="199"/>
      <c r="E20" s="199"/>
      <c r="F20" s="199"/>
    </row>
    <row r="21" spans="2:6" ht="16.5" customHeight="1">
      <c r="B21" s="199"/>
      <c r="C21" s="199"/>
      <c r="D21" s="199"/>
      <c r="E21" s="199"/>
      <c r="F21" s="199"/>
    </row>
    <row r="22" spans="2:6" ht="16.5" customHeight="1">
      <c r="B22" s="199"/>
      <c r="C22" s="199"/>
      <c r="D22" s="199"/>
      <c r="E22" s="199"/>
      <c r="F22" s="199"/>
    </row>
    <row r="23" spans="2:6" ht="16.5" customHeight="1">
      <c r="B23" s="199"/>
      <c r="C23" s="199"/>
      <c r="D23" s="199"/>
      <c r="E23" s="199"/>
      <c r="F23" s="199"/>
    </row>
    <row r="24" spans="2:6" ht="16.5" customHeight="1">
      <c r="B24" s="199"/>
      <c r="C24" s="199"/>
      <c r="D24" s="199"/>
      <c r="E24" s="199"/>
      <c r="F24" s="199"/>
    </row>
    <row r="25" spans="2:6" ht="16.5" customHeight="1">
      <c r="B25" s="199"/>
      <c r="C25" s="199"/>
      <c r="D25" s="199"/>
      <c r="E25" s="199"/>
      <c r="F25" s="199"/>
    </row>
    <row r="26" spans="2:6" ht="16.5" customHeight="1">
      <c r="B26" s="199"/>
      <c r="C26" s="199"/>
      <c r="D26" s="199"/>
      <c r="E26" s="199"/>
      <c r="F26" s="199"/>
    </row>
    <row r="27" spans="2:6" ht="16.5" customHeight="1">
      <c r="B27" s="199"/>
      <c r="C27" s="199"/>
      <c r="D27" s="199"/>
      <c r="E27" s="199"/>
      <c r="F27" s="199"/>
    </row>
    <row r="28" spans="2:6" ht="16.5" customHeight="1">
      <c r="B28" s="199"/>
      <c r="C28" s="199"/>
      <c r="D28" s="199"/>
      <c r="E28" s="199"/>
      <c r="F28" s="199"/>
    </row>
    <row r="29" spans="2:6" ht="16.5" customHeight="1">
      <c r="B29" s="199"/>
      <c r="C29" s="199"/>
      <c r="D29" s="199"/>
      <c r="E29" s="199"/>
      <c r="F29" s="199"/>
    </row>
    <row r="30" spans="2:6" ht="16.5" customHeight="1">
      <c r="B30" s="199"/>
      <c r="C30" s="199"/>
      <c r="D30" s="199"/>
      <c r="E30" s="199"/>
      <c r="F30" s="199"/>
    </row>
    <row r="31" spans="2:6" ht="16.5" customHeight="1">
      <c r="B31" s="199"/>
      <c r="C31" s="199"/>
      <c r="D31" s="199"/>
      <c r="E31" s="199"/>
      <c r="F31" s="199"/>
    </row>
    <row r="32" spans="2:6" ht="16.5" customHeight="1">
      <c r="B32" s="199"/>
      <c r="C32" s="199"/>
      <c r="D32" s="199"/>
      <c r="E32" s="199"/>
      <c r="F32" s="199"/>
    </row>
    <row r="33" spans="2:6" ht="16.5" customHeight="1">
      <c r="B33" s="199"/>
      <c r="C33" s="199"/>
      <c r="D33" s="199"/>
      <c r="E33" s="199"/>
      <c r="F33" s="199"/>
    </row>
    <row r="34" spans="2:6" ht="16.5" customHeight="1">
      <c r="B34" s="199"/>
      <c r="C34" s="199"/>
      <c r="D34" s="199"/>
      <c r="E34" s="199"/>
      <c r="F34" s="199"/>
    </row>
    <row r="35" spans="2:6" ht="16.5" customHeight="1">
      <c r="B35" s="199"/>
      <c r="C35" s="199"/>
      <c r="D35" s="199"/>
      <c r="E35" s="199"/>
      <c r="F35" s="199"/>
    </row>
    <row r="36" spans="2:6" ht="16.5" customHeight="1">
      <c r="B36" s="199"/>
      <c r="C36" s="199"/>
      <c r="D36" s="199"/>
      <c r="E36" s="199"/>
      <c r="F36" s="199"/>
    </row>
    <row r="37" spans="2:6" ht="16.5" customHeight="1">
      <c r="B37" s="199"/>
      <c r="C37" s="199"/>
      <c r="D37" s="199"/>
      <c r="E37" s="199"/>
      <c r="F37" s="199"/>
    </row>
    <row r="38" spans="2:6" ht="16.5" customHeight="1">
      <c r="B38" s="199"/>
      <c r="C38" s="199"/>
      <c r="D38" s="199"/>
      <c r="E38" s="199"/>
      <c r="F38" s="199"/>
    </row>
    <row r="39" spans="2:6" ht="16.5" customHeight="1">
      <c r="B39" s="199"/>
      <c r="C39" s="199"/>
      <c r="D39" s="199"/>
      <c r="E39" s="199"/>
      <c r="F39" s="199"/>
    </row>
    <row r="40" spans="2:6" ht="16.5" customHeight="1">
      <c r="B40" s="205" t="s">
        <v>70</v>
      </c>
      <c r="C40" s="205"/>
      <c r="D40" s="205"/>
      <c r="E40" s="205"/>
      <c r="F40" s="205"/>
    </row>
    <row r="41" spans="2:6" ht="16.5" customHeight="1">
      <c r="B41" s="199" t="s">
        <v>71</v>
      </c>
      <c r="C41" s="199"/>
      <c r="D41" s="199"/>
      <c r="E41" s="199"/>
      <c r="F41" s="199"/>
    </row>
    <row r="42" spans="2:6" ht="16.5" customHeight="1">
      <c r="B42" s="199"/>
      <c r="C42" s="199"/>
      <c r="D42" s="199"/>
      <c r="E42" s="199"/>
      <c r="F42" s="199"/>
    </row>
    <row r="43" spans="2:6" ht="16.5" customHeight="1">
      <c r="B43" s="199"/>
      <c r="C43" s="199"/>
      <c r="D43" s="199"/>
      <c r="E43" s="199"/>
      <c r="F43" s="199"/>
    </row>
    <row r="44" spans="2:6" ht="16.5" customHeight="1">
      <c r="B44" s="208" t="s">
        <v>72</v>
      </c>
      <c r="C44" s="208"/>
      <c r="D44" s="208"/>
      <c r="E44" s="208"/>
      <c r="F44" s="208"/>
    </row>
    <row r="46" spans="2:6" ht="16.5" customHeight="1">
      <c r="B46" s="199" t="s">
        <v>73</v>
      </c>
      <c r="C46" s="199"/>
      <c r="D46" s="199"/>
      <c r="E46" s="199"/>
      <c r="F46" s="199"/>
    </row>
    <row r="47" spans="2:6" ht="16.5" customHeight="1">
      <c r="B47" s="199"/>
      <c r="C47" s="199"/>
      <c r="D47" s="199"/>
      <c r="E47" s="199"/>
      <c r="F47" s="199"/>
    </row>
    <row r="48" spans="2:6" ht="16.5" customHeight="1">
      <c r="B48" s="199"/>
      <c r="C48" s="199"/>
      <c r="D48" s="199"/>
      <c r="E48" s="199"/>
      <c r="F48" s="199"/>
    </row>
    <row r="49" spans="2:6" ht="16.5" customHeight="1">
      <c r="B49" s="199" t="s">
        <v>374</v>
      </c>
      <c r="C49" s="199"/>
      <c r="D49" s="199"/>
      <c r="E49" s="199"/>
      <c r="F49" s="199"/>
    </row>
    <row r="50" spans="2:6" ht="16.5" customHeight="1">
      <c r="B50" s="199"/>
      <c r="C50" s="199"/>
      <c r="D50" s="199"/>
      <c r="E50" s="199"/>
      <c r="F50" s="199"/>
    </row>
    <row r="51" spans="2:6" ht="16.5" customHeight="1">
      <c r="B51" s="199" t="s">
        <v>74</v>
      </c>
      <c r="C51" s="199"/>
      <c r="D51" s="199"/>
      <c r="E51" s="199"/>
      <c r="F51" s="199"/>
    </row>
    <row r="52" spans="2:6" ht="16.5" customHeight="1">
      <c r="B52" s="199"/>
      <c r="C52" s="199"/>
      <c r="D52" s="199"/>
      <c r="E52" s="199"/>
      <c r="F52" s="199"/>
    </row>
    <row r="53" spans="2:6" ht="16.5" customHeight="1">
      <c r="B53" s="199" t="s">
        <v>75</v>
      </c>
      <c r="C53" s="199"/>
      <c r="D53" s="199"/>
      <c r="E53" s="199"/>
      <c r="F53" s="199"/>
    </row>
    <row r="54" spans="2:6" ht="16.5" customHeight="1">
      <c r="B54" s="199"/>
      <c r="C54" s="199"/>
      <c r="D54" s="199"/>
      <c r="E54" s="199"/>
      <c r="F54" s="199"/>
    </row>
    <row r="55" spans="2:6" ht="16.5" customHeight="1">
      <c r="B55" s="198" t="s">
        <v>76</v>
      </c>
      <c r="C55" s="198"/>
      <c r="D55" s="198"/>
      <c r="E55" s="198"/>
      <c r="F55" s="198"/>
    </row>
    <row r="56" spans="2:6" ht="16.5" customHeight="1">
      <c r="B56" s="198"/>
      <c r="C56" s="198"/>
      <c r="D56" s="198"/>
      <c r="E56" s="198"/>
      <c r="F56" s="198"/>
    </row>
    <row r="57" spans="2:6" ht="16.5" customHeight="1">
      <c r="B57" s="198" t="s">
        <v>77</v>
      </c>
      <c r="C57" s="198"/>
      <c r="D57" s="198"/>
      <c r="E57" s="198"/>
      <c r="F57" s="198"/>
    </row>
    <row r="58" spans="2:6" ht="16.5" customHeight="1">
      <c r="B58" s="198"/>
      <c r="C58" s="198"/>
      <c r="D58" s="198"/>
      <c r="E58" s="198"/>
      <c r="F58" s="198"/>
    </row>
    <row r="59" spans="2:6" ht="16.5" customHeight="1">
      <c r="B59" s="198" t="s">
        <v>78</v>
      </c>
      <c r="C59" s="198"/>
      <c r="D59" s="198"/>
      <c r="E59" s="198"/>
      <c r="F59" s="198"/>
    </row>
    <row r="60" spans="2:6" ht="16.5" customHeight="1">
      <c r="B60" s="198"/>
      <c r="C60" s="198"/>
      <c r="D60" s="198"/>
      <c r="E60" s="198"/>
      <c r="F60" s="198"/>
    </row>
    <row r="62" spans="2:6" ht="16.5" customHeight="1">
      <c r="B62" s="17" t="s">
        <v>43</v>
      </c>
      <c r="C62" s="18">
        <v>45657</v>
      </c>
      <c r="D62" s="18">
        <v>45291</v>
      </c>
      <c r="E62" s="18" t="s">
        <v>79</v>
      </c>
      <c r="F62" s="19"/>
    </row>
    <row r="63" spans="2:6" ht="16.5" customHeight="1">
      <c r="B63" s="20" t="s">
        <v>80</v>
      </c>
      <c r="C63" s="21">
        <v>7812.22</v>
      </c>
      <c r="D63" s="21">
        <v>7263.59</v>
      </c>
      <c r="E63" s="21">
        <v>7263.59</v>
      </c>
    </row>
    <row r="64" spans="2:6" ht="16.5" customHeight="1">
      <c r="B64" s="20" t="s">
        <v>81</v>
      </c>
      <c r="C64" s="21">
        <v>7843.41</v>
      </c>
      <c r="D64" s="21">
        <v>7283.62</v>
      </c>
      <c r="E64" s="21">
        <v>7283.62</v>
      </c>
    </row>
    <row r="65" spans="2:7" ht="16.5" customHeight="1">
      <c r="B65" s="22"/>
      <c r="C65" s="22"/>
      <c r="D65" s="22"/>
      <c r="E65" s="22"/>
      <c r="F65" s="22"/>
    </row>
    <row r="66" spans="2:7" ht="16.5" customHeight="1">
      <c r="B66" s="205" t="s">
        <v>82</v>
      </c>
      <c r="C66" s="205"/>
      <c r="D66" s="205"/>
      <c r="E66" s="205"/>
      <c r="F66" s="205"/>
    </row>
    <row r="67" spans="2:7" ht="16.5" customHeight="1">
      <c r="B67" s="199" t="s">
        <v>83</v>
      </c>
      <c r="C67" s="199"/>
      <c r="D67" s="199"/>
      <c r="E67" s="199"/>
      <c r="F67" s="199"/>
    </row>
    <row r="68" spans="2:7" ht="16.5" customHeight="1">
      <c r="B68" s="199"/>
      <c r="C68" s="199"/>
      <c r="D68" s="199"/>
      <c r="E68" s="199"/>
      <c r="F68" s="199"/>
    </row>
    <row r="69" spans="2:7" ht="16.5" customHeight="1">
      <c r="B69" s="205" t="s">
        <v>84</v>
      </c>
      <c r="C69" s="205"/>
      <c r="D69" s="205"/>
      <c r="E69" s="205"/>
      <c r="F69" s="205"/>
    </row>
    <row r="70" spans="2:7" ht="16.5" customHeight="1">
      <c r="B70" s="198" t="s">
        <v>85</v>
      </c>
      <c r="C70" s="198"/>
      <c r="D70" s="198"/>
      <c r="E70" s="198"/>
      <c r="F70" s="198"/>
    </row>
    <row r="71" spans="2:7" ht="16.5" customHeight="1">
      <c r="B71" s="198"/>
      <c r="C71" s="198"/>
      <c r="D71" s="198"/>
      <c r="E71" s="198"/>
      <c r="F71" s="198"/>
    </row>
    <row r="73" spans="2:7" ht="16.5" customHeight="1">
      <c r="B73" s="200" t="s">
        <v>86</v>
      </c>
      <c r="C73" s="200"/>
      <c r="D73" s="200"/>
      <c r="E73" s="200"/>
      <c r="F73" s="200"/>
    </row>
    <row r="74" spans="2:7" ht="16.5" customHeight="1">
      <c r="B74" s="198" t="s">
        <v>87</v>
      </c>
      <c r="C74" s="198"/>
      <c r="D74" s="198"/>
      <c r="E74" s="198"/>
      <c r="F74" s="198"/>
    </row>
    <row r="75" spans="2:7" ht="16.5" customHeight="1">
      <c r="B75" s="198"/>
      <c r="C75" s="198"/>
      <c r="D75" s="198"/>
      <c r="E75" s="198"/>
      <c r="F75" s="198"/>
    </row>
    <row r="76" spans="2:7" ht="16.5" customHeight="1">
      <c r="B76" s="198"/>
      <c r="C76" s="198"/>
      <c r="D76" s="198"/>
      <c r="E76" s="198"/>
      <c r="F76" s="198"/>
    </row>
    <row r="77" spans="2:7" ht="16.5" customHeight="1">
      <c r="B77" s="16"/>
      <c r="C77" s="16"/>
      <c r="D77" s="16"/>
      <c r="E77" s="16"/>
      <c r="F77" s="16"/>
    </row>
    <row r="78" spans="2:7" ht="16.5" customHeight="1">
      <c r="B78" s="203" t="s">
        <v>43</v>
      </c>
      <c r="C78" s="204"/>
      <c r="D78" s="18">
        <f>+EFE!C7</f>
        <v>45657</v>
      </c>
      <c r="E78" s="18">
        <f>+EFE!D7</f>
        <v>45291</v>
      </c>
      <c r="F78" s="22"/>
    </row>
    <row r="79" spans="2:7" ht="16.5" customHeight="1">
      <c r="B79" s="201" t="s">
        <v>29</v>
      </c>
      <c r="C79" s="202"/>
      <c r="D79" s="24">
        <v>13701715874</v>
      </c>
      <c r="E79" s="24">
        <v>12096953664</v>
      </c>
      <c r="F79" s="22"/>
    </row>
    <row r="80" spans="2:7" ht="16.5" customHeight="1">
      <c r="B80" s="203" t="s">
        <v>88</v>
      </c>
      <c r="C80" s="204"/>
      <c r="D80" s="26">
        <f>SUM(D79:D79)</f>
        <v>13701715874</v>
      </c>
      <c r="E80" s="26">
        <f>SUM(E79:E79)</f>
        <v>12096953664</v>
      </c>
      <c r="F80" s="27"/>
      <c r="G80" s="27"/>
    </row>
    <row r="81" spans="2:6" ht="16.5" customHeight="1">
      <c r="B81" s="22"/>
      <c r="C81" s="22"/>
      <c r="D81" s="22"/>
      <c r="E81" s="22"/>
      <c r="F81" s="22"/>
    </row>
    <row r="82" spans="2:6" ht="16.5" customHeight="1">
      <c r="B82" s="205" t="s">
        <v>89</v>
      </c>
      <c r="C82" s="205"/>
      <c r="D82" s="205"/>
      <c r="E82" s="205"/>
      <c r="F82" s="205"/>
    </row>
    <row r="83" spans="2:6" ht="16.5" customHeight="1">
      <c r="B83" s="22"/>
      <c r="C83" s="22"/>
      <c r="D83" s="22"/>
      <c r="E83" s="22"/>
      <c r="F83" s="22"/>
    </row>
    <row r="84" spans="2:6" ht="45" customHeight="1">
      <c r="B84" s="28" t="s">
        <v>90</v>
      </c>
      <c r="C84" s="28" t="s">
        <v>91</v>
      </c>
      <c r="D84" s="28" t="s">
        <v>92</v>
      </c>
      <c r="E84" s="28" t="s">
        <v>93</v>
      </c>
    </row>
    <row r="85" spans="2:6" ht="16.5" customHeight="1">
      <c r="B85" s="29" t="s">
        <v>94</v>
      </c>
      <c r="C85" s="30"/>
      <c r="D85" s="30"/>
      <c r="E85" s="31"/>
    </row>
    <row r="86" spans="2:6" ht="16.5" customHeight="1">
      <c r="B86" s="32" t="s">
        <v>95</v>
      </c>
      <c r="C86" s="33">
        <v>1645280.5022818977</v>
      </c>
      <c r="D86" s="24">
        <v>733366928832.4436</v>
      </c>
      <c r="E86" s="24">
        <v>3500</v>
      </c>
    </row>
    <row r="87" spans="2:6" ht="16.5" customHeight="1">
      <c r="B87" s="34" t="s">
        <v>96</v>
      </c>
      <c r="C87" s="35">
        <v>1656179.3134227504</v>
      </c>
      <c r="D87" s="36">
        <v>724603600768.96033</v>
      </c>
      <c r="E87" s="36">
        <v>3573</v>
      </c>
    </row>
    <row r="88" spans="2:6" ht="16.5" customHeight="1">
      <c r="B88" s="37" t="s">
        <v>97</v>
      </c>
      <c r="C88" s="38">
        <v>1667971.9721984447</v>
      </c>
      <c r="D88" s="25">
        <v>719873498551.08911</v>
      </c>
      <c r="E88" s="25">
        <v>3644</v>
      </c>
    </row>
    <row r="89" spans="2:6" ht="16.5" customHeight="1">
      <c r="B89" s="39" t="s">
        <v>98</v>
      </c>
      <c r="C89" s="113"/>
      <c r="D89" s="114"/>
      <c r="E89" s="115"/>
    </row>
    <row r="90" spans="2:6" ht="16.5" customHeight="1">
      <c r="B90" s="9" t="s">
        <v>99</v>
      </c>
      <c r="C90" s="33">
        <v>1679445.984744</v>
      </c>
      <c r="D90" s="24">
        <v>719569170241</v>
      </c>
      <c r="E90" s="111">
        <v>3735</v>
      </c>
    </row>
    <row r="91" spans="2:6" ht="16.5" customHeight="1">
      <c r="B91" s="9" t="s">
        <v>100</v>
      </c>
      <c r="C91" s="35">
        <v>1692063.334306</v>
      </c>
      <c r="D91" s="36">
        <v>729271456726</v>
      </c>
      <c r="E91" s="111">
        <v>3839</v>
      </c>
    </row>
    <row r="92" spans="2:6" ht="16.5" customHeight="1">
      <c r="B92" s="52" t="s">
        <v>101</v>
      </c>
      <c r="C92" s="38">
        <v>1703559.5808029999</v>
      </c>
      <c r="D92" s="25">
        <v>728041762365</v>
      </c>
      <c r="E92" s="112">
        <v>3988</v>
      </c>
    </row>
    <row r="93" spans="2:6" ht="16.5" customHeight="1">
      <c r="B93" s="39" t="s">
        <v>102</v>
      </c>
      <c r="C93" s="113"/>
      <c r="D93" s="114"/>
      <c r="E93" s="115"/>
    </row>
    <row r="94" spans="2:6" ht="16.5" customHeight="1">
      <c r="B94" s="9" t="s">
        <v>103</v>
      </c>
      <c r="C94" s="33">
        <v>1715536.6063323547</v>
      </c>
      <c r="D94" s="24">
        <v>743941498988.9541</v>
      </c>
      <c r="E94" s="111">
        <v>4166</v>
      </c>
    </row>
    <row r="95" spans="2:6" ht="16.5" customHeight="1">
      <c r="B95" s="9" t="s">
        <v>104</v>
      </c>
      <c r="C95" s="35">
        <v>1727606.1961979321</v>
      </c>
      <c r="D95" s="36">
        <v>764194625344.71423</v>
      </c>
      <c r="E95" s="111">
        <v>4380</v>
      </c>
    </row>
    <row r="96" spans="2:6" ht="16.5" customHeight="1">
      <c r="B96" s="52" t="s">
        <v>105</v>
      </c>
      <c r="C96" s="38">
        <v>1739322.3228344214</v>
      </c>
      <c r="D96" s="25">
        <v>780876958663.7771</v>
      </c>
      <c r="E96" s="112">
        <v>4572</v>
      </c>
    </row>
    <row r="97" spans="2:6" ht="16.5" customHeight="1">
      <c r="B97" s="39" t="s">
        <v>376</v>
      </c>
      <c r="C97" s="113"/>
      <c r="D97" s="114"/>
      <c r="E97" s="115"/>
    </row>
    <row r="98" spans="2:6" ht="16.5" customHeight="1">
      <c r="B98" s="9" t="s">
        <v>377</v>
      </c>
      <c r="C98" s="33">
        <v>1751439.6487036301</v>
      </c>
      <c r="D98" s="24">
        <v>793569289783.86438</v>
      </c>
      <c r="E98" s="111">
        <v>4776</v>
      </c>
    </row>
    <row r="99" spans="2:6" ht="16.5" customHeight="1">
      <c r="B99" s="9" t="s">
        <v>378</v>
      </c>
      <c r="C99" s="35">
        <v>1763191.5870379251</v>
      </c>
      <c r="D99" s="36">
        <v>813449315347.36182</v>
      </c>
      <c r="E99" s="111">
        <v>4973</v>
      </c>
    </row>
    <row r="100" spans="2:6" ht="16.5" customHeight="1">
      <c r="B100" s="52" t="s">
        <v>379</v>
      </c>
      <c r="C100" s="38">
        <v>1775616.1089357124</v>
      </c>
      <c r="D100" s="25">
        <v>827687789098.198</v>
      </c>
      <c r="E100" s="112">
        <v>5162</v>
      </c>
    </row>
    <row r="101" spans="2:6" ht="16.5" customHeight="1">
      <c r="C101" s="40"/>
      <c r="D101" s="41"/>
      <c r="E101" s="41"/>
    </row>
    <row r="102" spans="2:6" ht="16.5" customHeight="1">
      <c r="B102" s="200" t="s">
        <v>106</v>
      </c>
      <c r="C102" s="200"/>
      <c r="D102" s="200"/>
      <c r="E102" s="200"/>
      <c r="F102" s="200"/>
    </row>
    <row r="103" spans="2:6" ht="16.5" customHeight="1">
      <c r="B103" s="198" t="s">
        <v>107</v>
      </c>
      <c r="C103" s="198"/>
      <c r="D103" s="198"/>
      <c r="E103" s="198"/>
      <c r="F103" s="198"/>
    </row>
    <row r="104" spans="2:6" ht="16.5" customHeight="1">
      <c r="B104" s="198"/>
      <c r="C104" s="198"/>
      <c r="D104" s="198"/>
      <c r="E104" s="198"/>
      <c r="F104" s="198"/>
    </row>
    <row r="105" spans="2:6" ht="16.5" customHeight="1">
      <c r="B105" s="42" t="s">
        <v>108</v>
      </c>
      <c r="C105" s="18">
        <f>+D78</f>
        <v>45657</v>
      </c>
      <c r="D105" s="43">
        <f>+E78</f>
        <v>45291</v>
      </c>
    </row>
    <row r="106" spans="2:6" ht="16.5" customHeight="1">
      <c r="B106" s="32" t="s">
        <v>109</v>
      </c>
      <c r="C106" s="44">
        <v>3408409137</v>
      </c>
      <c r="D106" s="45">
        <v>107828469</v>
      </c>
    </row>
    <row r="107" spans="2:6" ht="16.5" customHeight="1">
      <c r="B107" s="34" t="s">
        <v>110</v>
      </c>
      <c r="C107" s="46">
        <v>61361836</v>
      </c>
      <c r="D107" s="46">
        <v>1499523120</v>
      </c>
    </row>
    <row r="108" spans="2:6" ht="16.5" customHeight="1">
      <c r="B108" s="34" t="s">
        <v>111</v>
      </c>
      <c r="C108" s="10">
        <v>0</v>
      </c>
      <c r="D108" s="46">
        <v>177000000</v>
      </c>
    </row>
    <row r="109" spans="2:6" ht="16.5" customHeight="1">
      <c r="B109" s="34" t="s">
        <v>113</v>
      </c>
      <c r="C109" s="10">
        <v>0</v>
      </c>
      <c r="D109" s="46">
        <v>25189885</v>
      </c>
    </row>
    <row r="110" spans="2:6" ht="16.5" customHeight="1">
      <c r="B110" s="34" t="s">
        <v>112</v>
      </c>
      <c r="C110" s="10">
        <v>0</v>
      </c>
      <c r="D110" s="46">
        <v>1807</v>
      </c>
    </row>
    <row r="111" spans="2:6" ht="16.5" customHeight="1">
      <c r="B111" s="17" t="s">
        <v>88</v>
      </c>
      <c r="C111" s="26">
        <f>SUM(C106:C110)</f>
        <v>3469770973</v>
      </c>
      <c r="D111" s="26">
        <f>SUM(D106:D110)</f>
        <v>1809543281</v>
      </c>
      <c r="E111" s="47"/>
      <c r="F111" s="47"/>
    </row>
    <row r="112" spans="2:6" ht="16.5" customHeight="1">
      <c r="B112" s="48"/>
      <c r="C112" s="49"/>
      <c r="D112" s="49"/>
    </row>
    <row r="113" spans="2:6" ht="16.5" customHeight="1">
      <c r="B113" s="206" t="s">
        <v>114</v>
      </c>
      <c r="C113" s="206"/>
      <c r="D113" s="206"/>
      <c r="E113" s="206"/>
      <c r="F113" s="206"/>
    </row>
    <row r="114" spans="2:6" ht="6.75" customHeight="1">
      <c r="B114" s="206"/>
      <c r="C114" s="206"/>
      <c r="D114" s="206"/>
      <c r="E114" s="206"/>
      <c r="F114" s="206"/>
    </row>
    <row r="115" spans="2:6" ht="16.5" customHeight="1">
      <c r="B115" s="17" t="s">
        <v>108</v>
      </c>
      <c r="C115" s="18">
        <f>+C105</f>
        <v>45657</v>
      </c>
      <c r="D115" s="18">
        <f>+D105</f>
        <v>45291</v>
      </c>
    </row>
    <row r="116" spans="2:6" ht="16.5" customHeight="1">
      <c r="B116" s="141" t="s">
        <v>115</v>
      </c>
      <c r="C116" s="142">
        <v>5882703835</v>
      </c>
      <c r="D116" s="45">
        <v>422055275</v>
      </c>
    </row>
    <row r="117" spans="2:6" ht="16.5" customHeight="1">
      <c r="B117" s="52" t="s">
        <v>403</v>
      </c>
      <c r="C117" s="143">
        <v>0</v>
      </c>
      <c r="D117" s="53">
        <v>4186000000</v>
      </c>
    </row>
    <row r="118" spans="2:6" ht="16.5" customHeight="1">
      <c r="B118" s="140" t="s">
        <v>88</v>
      </c>
      <c r="C118" s="126">
        <f>SUM(C116:C117)</f>
        <v>5882703835</v>
      </c>
      <c r="D118" s="126">
        <f>SUM(D116:D117)</f>
        <v>4608055275</v>
      </c>
      <c r="E118" s="47"/>
      <c r="F118" s="47"/>
    </row>
    <row r="120" spans="2:6" ht="16.5" customHeight="1">
      <c r="B120" s="198" t="s">
        <v>116</v>
      </c>
      <c r="C120" s="198"/>
      <c r="D120" s="198"/>
      <c r="E120" s="198"/>
      <c r="F120" s="198"/>
    </row>
    <row r="121" spans="2:6" ht="16.5" customHeight="1">
      <c r="B121" s="198" t="s">
        <v>404</v>
      </c>
      <c r="C121" s="198"/>
      <c r="D121" s="198"/>
      <c r="E121" s="198"/>
      <c r="F121" s="198"/>
    </row>
    <row r="122" spans="2:6" ht="16.5" customHeight="1">
      <c r="B122" s="16"/>
      <c r="C122" s="16"/>
      <c r="D122" s="16"/>
      <c r="E122" s="16"/>
      <c r="F122" s="16"/>
    </row>
    <row r="123" spans="2:6" ht="16.5" customHeight="1">
      <c r="B123" s="198" t="s">
        <v>117</v>
      </c>
      <c r="C123" s="198"/>
      <c r="D123" s="198"/>
      <c r="E123" s="198"/>
      <c r="F123" s="198"/>
    </row>
    <row r="124" spans="2:6" ht="16.5" customHeight="1">
      <c r="B124" s="198"/>
      <c r="C124" s="198"/>
      <c r="D124" s="198"/>
      <c r="E124" s="198"/>
      <c r="F124" s="198"/>
    </row>
    <row r="125" spans="2:6" ht="16.5" customHeight="1">
      <c r="B125" s="16"/>
      <c r="C125" s="16"/>
      <c r="D125" s="16"/>
      <c r="E125" s="16"/>
      <c r="F125" s="16"/>
    </row>
    <row r="126" spans="2:6" ht="16.5" customHeight="1">
      <c r="B126" s="17" t="s">
        <v>43</v>
      </c>
      <c r="C126" s="18">
        <f>+C105</f>
        <v>45657</v>
      </c>
      <c r="D126" s="18">
        <f>+D105</f>
        <v>45291</v>
      </c>
    </row>
    <row r="127" spans="2:6" ht="16.5" customHeight="1">
      <c r="B127" s="50" t="s">
        <v>29</v>
      </c>
      <c r="C127" s="51">
        <v>1266694531</v>
      </c>
      <c r="D127" s="51">
        <v>1091414476</v>
      </c>
    </row>
    <row r="128" spans="2:6" ht="16.5" customHeight="1">
      <c r="B128" s="17" t="s">
        <v>88</v>
      </c>
      <c r="C128" s="26">
        <f>SUM(C127)</f>
        <v>1266694531</v>
      </c>
      <c r="D128" s="26">
        <f>SUM(D127)</f>
        <v>1091414476</v>
      </c>
      <c r="E128" s="47"/>
      <c r="F128" s="47"/>
    </row>
    <row r="130" spans="2:6" ht="16.5" customHeight="1">
      <c r="B130" s="199" t="s">
        <v>118</v>
      </c>
      <c r="C130" s="199"/>
      <c r="D130" s="199"/>
      <c r="E130" s="199"/>
      <c r="F130" s="199"/>
    </row>
    <row r="131" spans="2:6" ht="16.5" customHeight="1">
      <c r="B131" s="199"/>
      <c r="C131" s="199"/>
      <c r="D131" s="199"/>
      <c r="E131" s="199"/>
      <c r="F131" s="199"/>
    </row>
    <row r="132" spans="2:6" ht="16.5" customHeight="1">
      <c r="B132" s="17" t="s">
        <v>43</v>
      </c>
      <c r="C132" s="18">
        <f>+C126</f>
        <v>45657</v>
      </c>
      <c r="D132" s="18">
        <f>+D126</f>
        <v>45291</v>
      </c>
    </row>
    <row r="133" spans="2:6" ht="16.5" customHeight="1">
      <c r="B133" s="50" t="s">
        <v>119</v>
      </c>
      <c r="C133" s="51">
        <v>11674794269.739019</v>
      </c>
      <c r="D133" s="51">
        <v>681619928</v>
      </c>
    </row>
    <row r="134" spans="2:6" ht="16.5" customHeight="1">
      <c r="B134" s="17" t="s">
        <v>88</v>
      </c>
      <c r="C134" s="26">
        <f>SUM(C133)</f>
        <v>11674794269.739019</v>
      </c>
      <c r="D134" s="26">
        <f>SUM(D133)</f>
        <v>681619928</v>
      </c>
      <c r="E134" s="47"/>
      <c r="F134" s="47"/>
    </row>
    <row r="135" spans="2:6" ht="16.5" customHeight="1">
      <c r="B135" s="198" t="s">
        <v>405</v>
      </c>
      <c r="C135" s="198"/>
      <c r="D135" s="198"/>
      <c r="E135" s="198"/>
      <c r="F135" s="198"/>
    </row>
    <row r="136" spans="2:6" ht="16.5" customHeight="1">
      <c r="B136" s="198"/>
      <c r="C136" s="198"/>
      <c r="D136" s="198"/>
      <c r="E136" s="198"/>
      <c r="F136" s="198"/>
    </row>
    <row r="137" spans="2:6" ht="16.5" customHeight="1">
      <c r="B137" s="16"/>
      <c r="C137" s="16"/>
      <c r="D137" s="16"/>
      <c r="E137" s="16"/>
      <c r="F137" s="16"/>
    </row>
    <row r="138" spans="2:6" ht="16.5" customHeight="1">
      <c r="B138" s="42" t="s">
        <v>120</v>
      </c>
      <c r="C138" s="43">
        <f>+C132</f>
        <v>45657</v>
      </c>
      <c r="D138" s="43">
        <f>+D132</f>
        <v>45291</v>
      </c>
    </row>
    <row r="139" spans="2:6" ht="16.5" customHeight="1">
      <c r="B139" s="23" t="s">
        <v>121</v>
      </c>
      <c r="C139" s="45">
        <v>416875153</v>
      </c>
      <c r="D139" s="24">
        <v>0</v>
      </c>
    </row>
    <row r="140" spans="2:6" ht="16.5" customHeight="1">
      <c r="B140" s="17" t="s">
        <v>88</v>
      </c>
      <c r="C140" s="26">
        <f>SUM(C139:C139)</f>
        <v>416875153</v>
      </c>
      <c r="D140" s="26">
        <f>SUM(D139:D139)</f>
        <v>0</v>
      </c>
      <c r="E140" s="47"/>
      <c r="F140" s="47"/>
    </row>
    <row r="142" spans="2:6" ht="16.5" customHeight="1">
      <c r="B142" s="17" t="s">
        <v>122</v>
      </c>
      <c r="C142" s="18">
        <f>+C138</f>
        <v>45657</v>
      </c>
      <c r="D142" s="18">
        <f>+D138</f>
        <v>45291</v>
      </c>
    </row>
    <row r="143" spans="2:6" ht="16.5" customHeight="1">
      <c r="B143" s="50" t="s">
        <v>123</v>
      </c>
      <c r="C143" s="51">
        <v>1438</v>
      </c>
      <c r="D143" s="51">
        <v>0</v>
      </c>
    </row>
    <row r="144" spans="2:6" ht="16.5" customHeight="1">
      <c r="B144" s="17" t="s">
        <v>88</v>
      </c>
      <c r="C144" s="26">
        <f>SUM(C143)</f>
        <v>1438</v>
      </c>
      <c r="D144" s="26">
        <f>SUM(D143)</f>
        <v>0</v>
      </c>
    </row>
    <row r="145" spans="2:7" ht="16.5" customHeight="1">
      <c r="B145" s="198" t="s">
        <v>406</v>
      </c>
      <c r="C145" s="198"/>
      <c r="D145" s="198"/>
      <c r="E145" s="198"/>
      <c r="F145" s="198"/>
    </row>
    <row r="146" spans="2:7" ht="16.5" customHeight="1">
      <c r="B146" s="198"/>
      <c r="C146" s="198"/>
      <c r="D146" s="198"/>
      <c r="E146" s="198"/>
      <c r="F146" s="198"/>
    </row>
    <row r="147" spans="2:7" ht="16.5" customHeight="1">
      <c r="B147" s="109">
        <v>45657</v>
      </c>
      <c r="C147" s="16"/>
      <c r="D147" s="16"/>
      <c r="E147" s="16"/>
      <c r="F147" s="16"/>
    </row>
    <row r="148" spans="2:7" ht="29.25" customHeight="1">
      <c r="B148" s="54" t="s">
        <v>124</v>
      </c>
      <c r="C148" s="54" t="s">
        <v>125</v>
      </c>
      <c r="D148" s="54" t="s">
        <v>126</v>
      </c>
      <c r="E148" s="54" t="s">
        <v>127</v>
      </c>
    </row>
    <row r="149" spans="2:7" ht="16.5" customHeight="1">
      <c r="B149" s="139" t="s">
        <v>380</v>
      </c>
      <c r="C149" s="56">
        <v>10055479452</v>
      </c>
      <c r="D149" s="56">
        <v>10004177986</v>
      </c>
      <c r="E149" s="139" t="s">
        <v>297</v>
      </c>
      <c r="F149" s="57"/>
    </row>
    <row r="150" spans="2:7" ht="16.5" customHeight="1" thickBot="1">
      <c r="B150" s="139" t="s">
        <v>381</v>
      </c>
      <c r="C150" s="56">
        <v>10057534247</v>
      </c>
      <c r="D150" s="56">
        <v>10004168702</v>
      </c>
      <c r="E150" s="139" t="s">
        <v>297</v>
      </c>
      <c r="F150" s="57"/>
    </row>
    <row r="151" spans="2:7" ht="16.5" customHeight="1" thickBot="1">
      <c r="B151" s="58"/>
      <c r="C151" s="59" t="s">
        <v>88</v>
      </c>
      <c r="D151" s="60">
        <f>SUM(D149:D150)</f>
        <v>20008346688</v>
      </c>
      <c r="E151" s="61"/>
      <c r="G151" s="47"/>
    </row>
    <row r="152" spans="2:7" ht="16.5" customHeight="1">
      <c r="B152" s="109">
        <f>+EIE!D7</f>
        <v>45291</v>
      </c>
    </row>
    <row r="153" spans="2:7" ht="16.5" customHeight="1">
      <c r="B153" s="54" t="s">
        <v>124</v>
      </c>
      <c r="C153" s="54" t="s">
        <v>125</v>
      </c>
      <c r="D153" s="54" t="s">
        <v>126</v>
      </c>
      <c r="E153" s="54" t="s">
        <v>127</v>
      </c>
    </row>
    <row r="154" spans="2:7" ht="16.5" customHeight="1">
      <c r="B154" s="55">
        <v>45238</v>
      </c>
      <c r="C154" s="56">
        <v>3028294521</v>
      </c>
      <c r="D154" s="56">
        <v>3079817001</v>
      </c>
      <c r="E154" s="55">
        <v>45603</v>
      </c>
    </row>
    <row r="155" spans="2:7" ht="16.5" customHeight="1">
      <c r="B155" s="55">
        <v>45217</v>
      </c>
      <c r="C155" s="56">
        <v>2975187329</v>
      </c>
      <c r="D155" s="56">
        <v>3036660929</v>
      </c>
      <c r="E155" s="55">
        <v>45397</v>
      </c>
    </row>
    <row r="156" spans="2:7" ht="16.5" customHeight="1">
      <c r="B156" s="55">
        <v>45162</v>
      </c>
      <c r="C156" s="56">
        <v>2009863014</v>
      </c>
      <c r="D156" s="56">
        <v>2003285980</v>
      </c>
      <c r="E156" s="55">
        <v>45342</v>
      </c>
    </row>
    <row r="157" spans="2:7" ht="16.5" customHeight="1">
      <c r="B157" s="55">
        <v>45253</v>
      </c>
      <c r="C157" s="56">
        <v>1354169740</v>
      </c>
      <c r="D157" s="56">
        <v>1347622754</v>
      </c>
      <c r="E157" s="55">
        <v>45308</v>
      </c>
    </row>
    <row r="158" spans="2:7" ht="16.5" customHeight="1">
      <c r="B158" s="55">
        <v>45217</v>
      </c>
      <c r="C158" s="56">
        <v>499492490</v>
      </c>
      <c r="D158" s="56">
        <v>497186348</v>
      </c>
      <c r="E158" s="55">
        <v>45307</v>
      </c>
    </row>
    <row r="159" spans="2:7" ht="16.5" customHeight="1">
      <c r="B159" s="55">
        <v>45216</v>
      </c>
      <c r="C159" s="56">
        <v>475663699</v>
      </c>
      <c r="D159" s="56">
        <v>484601983</v>
      </c>
      <c r="E159" s="55">
        <v>45580</v>
      </c>
    </row>
    <row r="160" spans="2:7" ht="16.5" customHeight="1" thickBot="1">
      <c r="B160" s="55">
        <v>45216</v>
      </c>
      <c r="C160" s="56">
        <v>225464593</v>
      </c>
      <c r="D160" s="56">
        <v>229701365</v>
      </c>
      <c r="E160" s="55">
        <v>45580</v>
      </c>
    </row>
    <row r="161" spans="1:16" ht="16.5" customHeight="1" thickBot="1">
      <c r="B161" s="58"/>
      <c r="C161" s="59" t="s">
        <v>88</v>
      </c>
      <c r="D161" s="60">
        <f>SUM(D154:D160)</f>
        <v>10678876360</v>
      </c>
      <c r="E161" s="61"/>
    </row>
    <row r="163" spans="1:16" ht="16.5" customHeight="1" thickBot="1">
      <c r="A163" s="2"/>
      <c r="B163" s="159" t="s">
        <v>128</v>
      </c>
      <c r="C163" s="160"/>
      <c r="D163" s="160"/>
      <c r="E163" s="160"/>
      <c r="F163" s="160"/>
      <c r="G163" s="160"/>
      <c r="H163" s="160"/>
      <c r="I163" s="160"/>
      <c r="J163" s="160"/>
      <c r="K163" s="160"/>
      <c r="L163" s="160"/>
      <c r="M163" s="160"/>
      <c r="N163" s="160"/>
      <c r="O163" s="161"/>
      <c r="P163" s="3"/>
    </row>
    <row r="164" spans="1:16" ht="16.5" customHeight="1">
      <c r="A164" s="3"/>
      <c r="B164" s="162" t="s">
        <v>0</v>
      </c>
      <c r="C164" s="4"/>
      <c r="D164" s="144"/>
      <c r="E164" s="144"/>
      <c r="F164" s="4"/>
      <c r="G164" s="4"/>
      <c r="H164" s="4"/>
      <c r="I164" s="4"/>
      <c r="J164" s="4"/>
      <c r="K164" s="4"/>
      <c r="L164" s="4"/>
      <c r="M164" s="4"/>
      <c r="N164" s="4"/>
      <c r="O164" s="163"/>
      <c r="P164" s="3"/>
    </row>
    <row r="165" spans="1:16" ht="16.5" customHeight="1">
      <c r="A165" s="3"/>
      <c r="B165" s="162" t="s">
        <v>129</v>
      </c>
      <c r="C165" s="4"/>
      <c r="D165" s="144"/>
      <c r="E165" s="144"/>
      <c r="F165" s="4"/>
      <c r="G165" s="4"/>
      <c r="H165" s="4"/>
      <c r="I165" s="4"/>
      <c r="J165" s="4"/>
      <c r="K165" s="4"/>
      <c r="L165" s="4"/>
      <c r="M165" s="4"/>
      <c r="N165" s="4"/>
      <c r="O165" s="163"/>
      <c r="P165" s="3"/>
    </row>
    <row r="166" spans="1:16" ht="16.5" customHeight="1">
      <c r="A166" s="3"/>
      <c r="B166" s="164">
        <f>+EAN!C7</f>
        <v>45657</v>
      </c>
      <c r="C166" s="5"/>
      <c r="D166" s="145"/>
      <c r="E166" s="145"/>
      <c r="F166" s="5"/>
      <c r="G166" s="5"/>
      <c r="H166" s="5"/>
      <c r="I166" s="5"/>
      <c r="J166" s="5"/>
      <c r="K166" s="5"/>
      <c r="L166" s="5"/>
      <c r="M166" s="5"/>
      <c r="N166" s="5"/>
      <c r="O166" s="165"/>
      <c r="P166" s="3"/>
    </row>
    <row r="167" spans="1:16" ht="16.5" customHeight="1">
      <c r="A167" s="3"/>
      <c r="B167" s="166" t="s">
        <v>130</v>
      </c>
      <c r="C167" s="5"/>
      <c r="D167" s="145"/>
      <c r="E167" s="145"/>
      <c r="F167" s="5"/>
      <c r="G167" s="5"/>
      <c r="H167" s="5"/>
      <c r="I167" s="5"/>
      <c r="J167" s="5"/>
      <c r="K167" s="5"/>
      <c r="L167" s="5"/>
      <c r="M167" s="5"/>
      <c r="N167" s="5"/>
      <c r="O167" s="165"/>
    </row>
    <row r="168" spans="1:16" ht="16.5" customHeight="1">
      <c r="A168" s="3"/>
      <c r="B168" s="167"/>
      <c r="C168" s="6"/>
      <c r="D168" s="146"/>
      <c r="E168" s="146"/>
      <c r="F168" s="6"/>
      <c r="G168" s="6"/>
      <c r="H168" s="6"/>
      <c r="I168" s="6"/>
      <c r="J168" s="6"/>
      <c r="K168" s="6"/>
      <c r="L168" s="6"/>
      <c r="M168" s="6"/>
      <c r="N168" s="6"/>
      <c r="O168" s="168"/>
    </row>
    <row r="169" spans="1:16" ht="16.5" customHeight="1">
      <c r="A169" s="3"/>
      <c r="B169" s="189" t="s">
        <v>893</v>
      </c>
      <c r="C169" s="190"/>
      <c r="D169" s="190"/>
      <c r="E169" s="190"/>
      <c r="F169" s="190"/>
      <c r="G169" s="190"/>
      <c r="H169" s="190"/>
      <c r="I169" s="190"/>
      <c r="J169" s="190"/>
      <c r="K169" s="190"/>
      <c r="L169" s="190"/>
      <c r="M169" s="190"/>
      <c r="N169" s="190"/>
      <c r="O169" s="191"/>
      <c r="P169" s="3"/>
    </row>
    <row r="170" spans="1:16" ht="16.5" customHeight="1">
      <c r="A170" s="3"/>
      <c r="B170" s="189"/>
      <c r="C170" s="190"/>
      <c r="D170" s="190"/>
      <c r="E170" s="190"/>
      <c r="F170" s="190"/>
      <c r="G170" s="190"/>
      <c r="H170" s="190"/>
      <c r="I170" s="190"/>
      <c r="J170" s="190"/>
      <c r="K170" s="190"/>
      <c r="L170" s="190"/>
      <c r="M170" s="190"/>
      <c r="N170" s="190"/>
      <c r="O170" s="191"/>
      <c r="P170" s="3"/>
    </row>
    <row r="171" spans="1:16" ht="16.5" customHeight="1">
      <c r="A171" s="3"/>
      <c r="B171" s="169"/>
      <c r="C171" s="7"/>
      <c r="D171" s="147"/>
      <c r="E171" s="147"/>
      <c r="F171" s="7"/>
      <c r="G171" s="7"/>
      <c r="H171" s="7"/>
      <c r="I171" s="7"/>
      <c r="J171" s="7"/>
      <c r="K171" s="7"/>
      <c r="L171" s="7"/>
      <c r="M171" s="7"/>
      <c r="N171" s="7"/>
      <c r="O171" s="170"/>
      <c r="P171" s="3"/>
    </row>
    <row r="172" spans="1:16" ht="25.9" customHeight="1">
      <c r="A172" s="8"/>
      <c r="B172" s="120" t="s">
        <v>131</v>
      </c>
      <c r="C172" s="120" t="s">
        <v>132</v>
      </c>
      <c r="D172" s="120" t="s">
        <v>133</v>
      </c>
      <c r="E172" s="120" t="s">
        <v>134</v>
      </c>
      <c r="F172" s="120" t="s">
        <v>135</v>
      </c>
      <c r="G172" s="120" t="s">
        <v>136</v>
      </c>
      <c r="H172" s="120" t="s">
        <v>137</v>
      </c>
      <c r="I172" s="120" t="s">
        <v>138</v>
      </c>
      <c r="J172" s="120" t="s">
        <v>139</v>
      </c>
      <c r="K172" s="120" t="s">
        <v>140</v>
      </c>
      <c r="L172" s="120" t="s">
        <v>141</v>
      </c>
      <c r="M172" s="120" t="s">
        <v>142</v>
      </c>
      <c r="N172" s="121" t="s">
        <v>143</v>
      </c>
      <c r="O172" s="120" t="s">
        <v>144</v>
      </c>
      <c r="P172" s="8"/>
    </row>
    <row r="173" spans="1:16" ht="16.5" customHeight="1">
      <c r="B173" s="171" t="s">
        <v>145</v>
      </c>
      <c r="C173" s="172" t="s">
        <v>149</v>
      </c>
      <c r="D173"/>
      <c r="E173" s="158"/>
      <c r="F173" s="158"/>
      <c r="G173" s="173" t="s">
        <v>424</v>
      </c>
      <c r="H173" s="173" t="s">
        <v>150</v>
      </c>
      <c r="I173" s="158" t="s">
        <v>148</v>
      </c>
      <c r="J173" s="158">
        <v>8608832880</v>
      </c>
      <c r="K173" s="174">
        <v>6000000000</v>
      </c>
      <c r="L173" s="174">
        <v>6126840667.6800003</v>
      </c>
      <c r="M173" s="175">
        <v>8608832880</v>
      </c>
      <c r="N173" s="176">
        <v>71.17</v>
      </c>
      <c r="O173" s="117" t="s">
        <v>8</v>
      </c>
    </row>
    <row r="174" spans="1:16" ht="16.5" customHeight="1">
      <c r="B174" s="171" t="s">
        <v>145</v>
      </c>
      <c r="C174" s="172" t="s">
        <v>149</v>
      </c>
      <c r="D174"/>
      <c r="E174" s="158"/>
      <c r="F174" s="158"/>
      <c r="G174" s="173" t="s">
        <v>425</v>
      </c>
      <c r="H174" s="173" t="s">
        <v>151</v>
      </c>
      <c r="I174" s="158" t="s">
        <v>148</v>
      </c>
      <c r="J174" s="158">
        <v>21783616440</v>
      </c>
      <c r="K174" s="174">
        <v>14000000000</v>
      </c>
      <c r="L174" s="174">
        <v>14302729323.5</v>
      </c>
      <c r="M174" s="175">
        <v>21783616440</v>
      </c>
      <c r="N174" s="176">
        <v>65.66</v>
      </c>
      <c r="O174" s="117" t="s">
        <v>8</v>
      </c>
      <c r="P174"/>
    </row>
    <row r="175" spans="1:16" ht="16.5" customHeight="1">
      <c r="B175" s="171" t="s">
        <v>145</v>
      </c>
      <c r="C175" s="172" t="s">
        <v>152</v>
      </c>
      <c r="D175"/>
      <c r="E175" s="158" t="s">
        <v>369</v>
      </c>
      <c r="F175" s="158" t="s">
        <v>147</v>
      </c>
      <c r="G175" s="173" t="s">
        <v>426</v>
      </c>
      <c r="H175" s="173" t="s">
        <v>153</v>
      </c>
      <c r="I175" s="158" t="s">
        <v>148</v>
      </c>
      <c r="J175" s="158">
        <v>1648037467</v>
      </c>
      <c r="K175" s="174">
        <v>1389662260</v>
      </c>
      <c r="L175" s="174">
        <v>1379488837.4100001</v>
      </c>
      <c r="M175" s="175">
        <v>1648037467</v>
      </c>
      <c r="N175" s="176">
        <v>83.7</v>
      </c>
      <c r="O175" s="117" t="s">
        <v>8</v>
      </c>
      <c r="P175"/>
    </row>
    <row r="176" spans="1:16" ht="16.5" customHeight="1">
      <c r="B176" s="171" t="s">
        <v>154</v>
      </c>
      <c r="C176" s="172" t="s">
        <v>155</v>
      </c>
      <c r="D176" t="s">
        <v>156</v>
      </c>
      <c r="E176" s="158" t="s">
        <v>369</v>
      </c>
      <c r="F176" s="158" t="s">
        <v>147</v>
      </c>
      <c r="G176" s="173" t="s">
        <v>427</v>
      </c>
      <c r="H176" s="173" t="s">
        <v>157</v>
      </c>
      <c r="I176" s="158" t="s">
        <v>148</v>
      </c>
      <c r="J176" s="158">
        <v>136661094</v>
      </c>
      <c r="K176" s="174">
        <v>116624022</v>
      </c>
      <c r="L176" s="174">
        <v>119864917.94</v>
      </c>
      <c r="M176" s="175">
        <v>136661094</v>
      </c>
      <c r="N176" s="176">
        <v>87.71</v>
      </c>
      <c r="O176" s="117" t="s">
        <v>8</v>
      </c>
    </row>
    <row r="177" spans="2:15" ht="16.5" customHeight="1">
      <c r="B177" s="171" t="s">
        <v>154</v>
      </c>
      <c r="C177" s="172" t="s">
        <v>155</v>
      </c>
      <c r="D177" t="s">
        <v>156</v>
      </c>
      <c r="E177" s="158" t="s">
        <v>369</v>
      </c>
      <c r="F177" s="158" t="s">
        <v>147</v>
      </c>
      <c r="G177" s="173" t="s">
        <v>428</v>
      </c>
      <c r="H177" s="173" t="s">
        <v>383</v>
      </c>
      <c r="I177" s="158" t="s">
        <v>148</v>
      </c>
      <c r="J177" s="158">
        <v>897726030</v>
      </c>
      <c r="K177" s="174">
        <v>709003865</v>
      </c>
      <c r="L177" s="174">
        <v>709709443.25999999</v>
      </c>
      <c r="M177" s="175">
        <v>897726030</v>
      </c>
      <c r="N177" s="176">
        <v>79.06</v>
      </c>
      <c r="O177" s="117" t="s">
        <v>8</v>
      </c>
    </row>
    <row r="178" spans="2:15" ht="16.5" customHeight="1">
      <c r="B178" s="171" t="s">
        <v>158</v>
      </c>
      <c r="C178" s="172" t="s">
        <v>159</v>
      </c>
      <c r="D178"/>
      <c r="E178" s="158" t="s">
        <v>369</v>
      </c>
      <c r="F178" s="158" t="s">
        <v>147</v>
      </c>
      <c r="G178" s="173" t="s">
        <v>429</v>
      </c>
      <c r="H178" s="173" t="s">
        <v>160</v>
      </c>
      <c r="I178" s="158" t="s">
        <v>148</v>
      </c>
      <c r="J178" s="158">
        <v>2179013699</v>
      </c>
      <c r="K178" s="174">
        <v>2015780822</v>
      </c>
      <c r="L178" s="174">
        <v>2023128390.1800001</v>
      </c>
      <c r="M178" s="175">
        <v>2179013699</v>
      </c>
      <c r="N178" s="176">
        <v>92.85</v>
      </c>
      <c r="O178" s="117" t="s">
        <v>8</v>
      </c>
    </row>
    <row r="179" spans="2:15" ht="16.5" customHeight="1">
      <c r="B179" s="171" t="s">
        <v>154</v>
      </c>
      <c r="C179" s="172" t="s">
        <v>418</v>
      </c>
      <c r="D179"/>
      <c r="E179" s="158" t="s">
        <v>369</v>
      </c>
      <c r="F179" s="158" t="s">
        <v>147</v>
      </c>
      <c r="G179" s="173" t="s">
        <v>430</v>
      </c>
      <c r="H179" s="173" t="s">
        <v>162</v>
      </c>
      <c r="I179" s="158" t="s">
        <v>148</v>
      </c>
      <c r="J179" s="158">
        <v>148996019</v>
      </c>
      <c r="K179" s="174">
        <v>93851295</v>
      </c>
      <c r="L179" s="174">
        <v>96967462.709999993</v>
      </c>
      <c r="M179" s="175">
        <v>148996019</v>
      </c>
      <c r="N179" s="176">
        <v>65.08</v>
      </c>
      <c r="O179" s="117" t="s">
        <v>8</v>
      </c>
    </row>
    <row r="180" spans="2:15" ht="16.5" customHeight="1">
      <c r="B180" s="171" t="s">
        <v>154</v>
      </c>
      <c r="C180" s="172" t="s">
        <v>418</v>
      </c>
      <c r="D180"/>
      <c r="E180" s="158" t="s">
        <v>369</v>
      </c>
      <c r="F180" s="158" t="s">
        <v>147</v>
      </c>
      <c r="G180" s="173" t="s">
        <v>431</v>
      </c>
      <c r="H180" s="173" t="s">
        <v>163</v>
      </c>
      <c r="I180" s="158" t="s">
        <v>148</v>
      </c>
      <c r="J180" s="158">
        <v>1289397016</v>
      </c>
      <c r="K180" s="174">
        <v>1009964015</v>
      </c>
      <c r="L180" s="174">
        <v>1010924552.74</v>
      </c>
      <c r="M180" s="175">
        <v>1289397016</v>
      </c>
      <c r="N180" s="176">
        <v>78.400000000000006</v>
      </c>
      <c r="O180" s="117" t="s">
        <v>8</v>
      </c>
    </row>
    <row r="181" spans="2:15" ht="16.5" customHeight="1">
      <c r="B181" s="171" t="s">
        <v>154</v>
      </c>
      <c r="C181" s="172" t="s">
        <v>418</v>
      </c>
      <c r="D181"/>
      <c r="E181" s="158" t="s">
        <v>369</v>
      </c>
      <c r="F181" s="158" t="s">
        <v>147</v>
      </c>
      <c r="G181" s="173" t="s">
        <v>432</v>
      </c>
      <c r="H181" s="173" t="s">
        <v>163</v>
      </c>
      <c r="I181" s="158" t="s">
        <v>148</v>
      </c>
      <c r="J181" s="158">
        <v>1289397016</v>
      </c>
      <c r="K181" s="174">
        <v>1009964015</v>
      </c>
      <c r="L181" s="174">
        <v>1010924552.74</v>
      </c>
      <c r="M181" s="175">
        <v>1289397016</v>
      </c>
      <c r="N181" s="176">
        <v>78.400000000000006</v>
      </c>
      <c r="O181" s="117" t="s">
        <v>8</v>
      </c>
    </row>
    <row r="182" spans="2:15" ht="16.5" customHeight="1">
      <c r="B182" s="171" t="s">
        <v>154</v>
      </c>
      <c r="C182" s="172" t="s">
        <v>418</v>
      </c>
      <c r="D182"/>
      <c r="E182" s="158" t="s">
        <v>369</v>
      </c>
      <c r="F182" s="158" t="s">
        <v>147</v>
      </c>
      <c r="G182" s="173" t="s">
        <v>433</v>
      </c>
      <c r="H182" s="173" t="s">
        <v>163</v>
      </c>
      <c r="I182" s="158" t="s">
        <v>148</v>
      </c>
      <c r="J182" s="158">
        <v>1289397016</v>
      </c>
      <c r="K182" s="174">
        <v>1009964015</v>
      </c>
      <c r="L182" s="174">
        <v>1010924552.74</v>
      </c>
      <c r="M182" s="175">
        <v>1289397016</v>
      </c>
      <c r="N182" s="176">
        <v>78.400000000000006</v>
      </c>
      <c r="O182" s="117" t="s">
        <v>8</v>
      </c>
    </row>
    <row r="183" spans="2:15" ht="16.5" customHeight="1">
      <c r="B183" s="171" t="s">
        <v>154</v>
      </c>
      <c r="C183" s="172" t="s">
        <v>418</v>
      </c>
      <c r="D183"/>
      <c r="E183" s="158" t="s">
        <v>369</v>
      </c>
      <c r="F183" s="158" t="s">
        <v>147</v>
      </c>
      <c r="G183" s="173" t="s">
        <v>434</v>
      </c>
      <c r="H183" s="173" t="s">
        <v>163</v>
      </c>
      <c r="I183" s="158" t="s">
        <v>148</v>
      </c>
      <c r="J183" s="158">
        <v>1289397016</v>
      </c>
      <c r="K183" s="174">
        <v>1009964015</v>
      </c>
      <c r="L183" s="174">
        <v>1010924552.74</v>
      </c>
      <c r="M183" s="175">
        <v>1289397016</v>
      </c>
      <c r="N183" s="176">
        <v>78.400000000000006</v>
      </c>
      <c r="O183" s="117" t="s">
        <v>8</v>
      </c>
    </row>
    <row r="184" spans="2:15" ht="16.5" customHeight="1">
      <c r="B184" s="171" t="s">
        <v>154</v>
      </c>
      <c r="C184" s="172" t="s">
        <v>418</v>
      </c>
      <c r="D184"/>
      <c r="E184" s="158" t="s">
        <v>369</v>
      </c>
      <c r="F184" s="158" t="s">
        <v>147</v>
      </c>
      <c r="G184" s="173" t="s">
        <v>435</v>
      </c>
      <c r="H184" s="173" t="s">
        <v>163</v>
      </c>
      <c r="I184" s="158" t="s">
        <v>148</v>
      </c>
      <c r="J184" s="158">
        <v>1289397016</v>
      </c>
      <c r="K184" s="174">
        <v>1009964015</v>
      </c>
      <c r="L184" s="174">
        <v>1010924552.74</v>
      </c>
      <c r="M184" s="175">
        <v>1289397016</v>
      </c>
      <c r="N184" s="176">
        <v>78.400000000000006</v>
      </c>
      <c r="O184" s="117" t="s">
        <v>8</v>
      </c>
    </row>
    <row r="185" spans="2:15" ht="16.5" customHeight="1">
      <c r="B185" s="171" t="s">
        <v>154</v>
      </c>
      <c r="C185" s="172" t="s">
        <v>418</v>
      </c>
      <c r="D185"/>
      <c r="E185" s="158" t="s">
        <v>369</v>
      </c>
      <c r="F185" s="158" t="s">
        <v>147</v>
      </c>
      <c r="G185" s="173" t="s">
        <v>436</v>
      </c>
      <c r="H185" s="173" t="s">
        <v>163</v>
      </c>
      <c r="I185" s="158" t="s">
        <v>148</v>
      </c>
      <c r="J185" s="158">
        <v>1289397016</v>
      </c>
      <c r="K185" s="174">
        <v>1009964015</v>
      </c>
      <c r="L185" s="174">
        <v>1010924552.74</v>
      </c>
      <c r="M185" s="175">
        <v>1289397016</v>
      </c>
      <c r="N185" s="176">
        <v>78.400000000000006</v>
      </c>
      <c r="O185" s="117" t="s">
        <v>8</v>
      </c>
    </row>
    <row r="186" spans="2:15" ht="16.5" customHeight="1">
      <c r="B186" s="171" t="s">
        <v>154</v>
      </c>
      <c r="C186" s="172" t="s">
        <v>418</v>
      </c>
      <c r="D186"/>
      <c r="E186" s="158" t="s">
        <v>369</v>
      </c>
      <c r="F186" s="158" t="s">
        <v>147</v>
      </c>
      <c r="G186" s="173" t="s">
        <v>437</v>
      </c>
      <c r="H186" s="173" t="s">
        <v>163</v>
      </c>
      <c r="I186" s="158" t="s">
        <v>148</v>
      </c>
      <c r="J186" s="158">
        <v>1289397016</v>
      </c>
      <c r="K186" s="174">
        <v>1009964015</v>
      </c>
      <c r="L186" s="174">
        <v>1010924552.74</v>
      </c>
      <c r="M186" s="175">
        <v>1289397016</v>
      </c>
      <c r="N186" s="176">
        <v>78.400000000000006</v>
      </c>
      <c r="O186" s="117" t="s">
        <v>8</v>
      </c>
    </row>
    <row r="187" spans="2:15" ht="16.5" customHeight="1">
      <c r="B187" s="171" t="s">
        <v>154</v>
      </c>
      <c r="C187" s="172" t="s">
        <v>418</v>
      </c>
      <c r="D187"/>
      <c r="E187" s="158" t="s">
        <v>369</v>
      </c>
      <c r="F187" s="158" t="s">
        <v>147</v>
      </c>
      <c r="G187" s="173" t="s">
        <v>438</v>
      </c>
      <c r="H187" s="173" t="s">
        <v>163</v>
      </c>
      <c r="I187" s="158" t="s">
        <v>148</v>
      </c>
      <c r="J187" s="158">
        <v>1289397016</v>
      </c>
      <c r="K187" s="174">
        <v>1009964015</v>
      </c>
      <c r="L187" s="174">
        <v>1010924552.74</v>
      </c>
      <c r="M187" s="175">
        <v>1289397016</v>
      </c>
      <c r="N187" s="176">
        <v>78.400000000000006</v>
      </c>
      <c r="O187" s="117" t="s">
        <v>8</v>
      </c>
    </row>
    <row r="188" spans="2:15" ht="16.5" customHeight="1">
      <c r="B188" s="171" t="s">
        <v>154</v>
      </c>
      <c r="C188" s="172" t="s">
        <v>418</v>
      </c>
      <c r="D188"/>
      <c r="E188" s="158" t="s">
        <v>369</v>
      </c>
      <c r="F188" s="158" t="s">
        <v>147</v>
      </c>
      <c r="G188" s="173" t="s">
        <v>439</v>
      </c>
      <c r="H188" s="173" t="s">
        <v>163</v>
      </c>
      <c r="I188" s="158" t="s">
        <v>148</v>
      </c>
      <c r="J188" s="158">
        <v>1289397016</v>
      </c>
      <c r="K188" s="174">
        <v>1009964015</v>
      </c>
      <c r="L188" s="174">
        <v>1010924552.74</v>
      </c>
      <c r="M188" s="175">
        <v>1289397016</v>
      </c>
      <c r="N188" s="176">
        <v>78.400000000000006</v>
      </c>
      <c r="O188" s="117" t="s">
        <v>8</v>
      </c>
    </row>
    <row r="189" spans="2:15" ht="16.5" customHeight="1">
      <c r="B189" s="171" t="s">
        <v>154</v>
      </c>
      <c r="C189" s="172" t="s">
        <v>418</v>
      </c>
      <c r="D189"/>
      <c r="E189" s="158" t="s">
        <v>369</v>
      </c>
      <c r="F189" s="158" t="s">
        <v>147</v>
      </c>
      <c r="G189" s="173" t="s">
        <v>440</v>
      </c>
      <c r="H189" s="173" t="s">
        <v>163</v>
      </c>
      <c r="I189" s="158" t="s">
        <v>148</v>
      </c>
      <c r="J189" s="158">
        <v>1289397016</v>
      </c>
      <c r="K189" s="174">
        <v>1009964015</v>
      </c>
      <c r="L189" s="174">
        <v>1010924552.74</v>
      </c>
      <c r="M189" s="175">
        <v>1289397016</v>
      </c>
      <c r="N189" s="176">
        <v>78.400000000000006</v>
      </c>
      <c r="O189" s="117" t="s">
        <v>8</v>
      </c>
    </row>
    <row r="190" spans="2:15" ht="16.5" customHeight="1">
      <c r="B190" s="171" t="s">
        <v>154</v>
      </c>
      <c r="C190" s="172" t="s">
        <v>164</v>
      </c>
      <c r="D190"/>
      <c r="E190" s="158" t="s">
        <v>369</v>
      </c>
      <c r="F190" s="158" t="s">
        <v>147</v>
      </c>
      <c r="G190" s="173" t="s">
        <v>441</v>
      </c>
      <c r="H190" s="173" t="s">
        <v>165</v>
      </c>
      <c r="I190" s="158" t="s">
        <v>148</v>
      </c>
      <c r="J190" s="158">
        <v>607226014</v>
      </c>
      <c r="K190" s="174">
        <v>470186037</v>
      </c>
      <c r="L190" s="174">
        <v>479116507.38</v>
      </c>
      <c r="M190" s="175">
        <v>607226014</v>
      </c>
      <c r="N190" s="176">
        <v>78.900000000000006</v>
      </c>
      <c r="O190" s="117" t="s">
        <v>8</v>
      </c>
    </row>
    <row r="191" spans="2:15" ht="16.5" customHeight="1">
      <c r="B191" s="171" t="s">
        <v>154</v>
      </c>
      <c r="C191" s="172" t="s">
        <v>164</v>
      </c>
      <c r="D191"/>
      <c r="E191" s="158" t="s">
        <v>369</v>
      </c>
      <c r="F191" s="158" t="s">
        <v>147</v>
      </c>
      <c r="G191" s="173" t="s">
        <v>442</v>
      </c>
      <c r="H191" s="173" t="s">
        <v>166</v>
      </c>
      <c r="I191" s="158" t="s">
        <v>148</v>
      </c>
      <c r="J191" s="158">
        <v>157164248</v>
      </c>
      <c r="K191" s="174">
        <v>149385352</v>
      </c>
      <c r="L191" s="174">
        <v>154369267.96000001</v>
      </c>
      <c r="M191" s="175">
        <v>157164248</v>
      </c>
      <c r="N191" s="176">
        <v>98.22</v>
      </c>
      <c r="O191" s="117" t="s">
        <v>8</v>
      </c>
    </row>
    <row r="192" spans="2:15" ht="16.5" customHeight="1">
      <c r="B192" s="171" t="s">
        <v>145</v>
      </c>
      <c r="C192" s="172" t="s">
        <v>167</v>
      </c>
      <c r="D192"/>
      <c r="E192" s="158" t="s">
        <v>369</v>
      </c>
      <c r="F192" s="158" t="s">
        <v>147</v>
      </c>
      <c r="G192" s="173" t="s">
        <v>443</v>
      </c>
      <c r="H192" s="173" t="s">
        <v>168</v>
      </c>
      <c r="I192" s="158" t="s">
        <v>148</v>
      </c>
      <c r="J192" s="158">
        <v>3021323041</v>
      </c>
      <c r="K192" s="174">
        <v>2141846105</v>
      </c>
      <c r="L192" s="174">
        <v>2162449810.3600001</v>
      </c>
      <c r="M192" s="175">
        <v>3021323041</v>
      </c>
      <c r="N192" s="176">
        <v>71.569999999999993</v>
      </c>
      <c r="O192" s="117" t="s">
        <v>8</v>
      </c>
    </row>
    <row r="193" spans="2:16" ht="16.5" customHeight="1">
      <c r="B193" s="171" t="s">
        <v>145</v>
      </c>
      <c r="C193" s="172" t="s">
        <v>167</v>
      </c>
      <c r="D193"/>
      <c r="E193" s="158" t="s">
        <v>369</v>
      </c>
      <c r="F193" s="158" t="s">
        <v>147</v>
      </c>
      <c r="G193" s="173" t="s">
        <v>444</v>
      </c>
      <c r="H193" s="173" t="s">
        <v>169</v>
      </c>
      <c r="I193" s="158" t="s">
        <v>148</v>
      </c>
      <c r="J193" s="158">
        <v>6592880</v>
      </c>
      <c r="K193" s="174">
        <v>4019946</v>
      </c>
      <c r="L193" s="174">
        <v>4056667.67</v>
      </c>
      <c r="M193" s="175">
        <v>6592880</v>
      </c>
      <c r="N193" s="176">
        <v>61.53</v>
      </c>
      <c r="O193" s="117" t="s">
        <v>8</v>
      </c>
    </row>
    <row r="194" spans="2:16" ht="16.5" customHeight="1">
      <c r="B194" s="171" t="s">
        <v>145</v>
      </c>
      <c r="C194" s="172" t="s">
        <v>167</v>
      </c>
      <c r="D194"/>
      <c r="E194" s="158" t="s">
        <v>369</v>
      </c>
      <c r="F194" s="158" t="s">
        <v>147</v>
      </c>
      <c r="G194" s="173" t="s">
        <v>445</v>
      </c>
      <c r="H194" s="173" t="s">
        <v>170</v>
      </c>
      <c r="I194" s="158" t="s">
        <v>148</v>
      </c>
      <c r="J194" s="158">
        <v>1195796566</v>
      </c>
      <c r="K194" s="174">
        <v>745534676</v>
      </c>
      <c r="L194" s="174">
        <v>748383276.14999998</v>
      </c>
      <c r="M194" s="175">
        <v>1195796566</v>
      </c>
      <c r="N194" s="176">
        <v>62.58</v>
      </c>
      <c r="O194" s="117" t="s">
        <v>8</v>
      </c>
    </row>
    <row r="195" spans="2:16" ht="16.5" customHeight="1">
      <c r="B195" s="171" t="s">
        <v>145</v>
      </c>
      <c r="C195" s="172" t="s">
        <v>167</v>
      </c>
      <c r="D195"/>
      <c r="E195" s="158" t="s">
        <v>369</v>
      </c>
      <c r="F195" s="158" t="s">
        <v>147</v>
      </c>
      <c r="G195" s="173" t="s">
        <v>446</v>
      </c>
      <c r="H195" s="173" t="s">
        <v>171</v>
      </c>
      <c r="I195" s="158" t="s">
        <v>148</v>
      </c>
      <c r="J195" s="158">
        <v>3505212263</v>
      </c>
      <c r="K195" s="174">
        <v>2253279287</v>
      </c>
      <c r="L195" s="174">
        <v>2278263369.4899998</v>
      </c>
      <c r="M195" s="175">
        <v>3505212263</v>
      </c>
      <c r="N195" s="176">
        <v>65</v>
      </c>
      <c r="O195" s="117" t="s">
        <v>8</v>
      </c>
    </row>
    <row r="196" spans="2:16" ht="16.5" customHeight="1">
      <c r="B196" s="171" t="s">
        <v>145</v>
      </c>
      <c r="C196" s="172" t="s">
        <v>167</v>
      </c>
      <c r="D196"/>
      <c r="E196" s="158" t="s">
        <v>369</v>
      </c>
      <c r="F196" s="158" t="s">
        <v>147</v>
      </c>
      <c r="G196" s="173" t="s">
        <v>447</v>
      </c>
      <c r="H196" s="173" t="s">
        <v>172</v>
      </c>
      <c r="I196" s="158" t="s">
        <v>148</v>
      </c>
      <c r="J196" s="158">
        <v>2900055008</v>
      </c>
      <c r="K196" s="174">
        <v>1937994960</v>
      </c>
      <c r="L196" s="174">
        <v>1956489622.74</v>
      </c>
      <c r="M196" s="175">
        <v>2900055008</v>
      </c>
      <c r="N196" s="176">
        <v>67.459999999999994</v>
      </c>
      <c r="O196" s="117" t="s">
        <v>8</v>
      </c>
      <c r="P196" s="125"/>
    </row>
    <row r="197" spans="2:16" ht="16.5" customHeight="1">
      <c r="B197" s="171" t="s">
        <v>145</v>
      </c>
      <c r="C197" s="172" t="s">
        <v>167</v>
      </c>
      <c r="D197"/>
      <c r="E197" s="158" t="s">
        <v>369</v>
      </c>
      <c r="F197" s="158" t="s">
        <v>147</v>
      </c>
      <c r="G197" s="173" t="s">
        <v>448</v>
      </c>
      <c r="H197" s="173" t="s">
        <v>173</v>
      </c>
      <c r="I197" s="158" t="s">
        <v>148</v>
      </c>
      <c r="J197" s="158">
        <v>3747236880</v>
      </c>
      <c r="K197" s="174">
        <v>2605579068</v>
      </c>
      <c r="L197" s="174">
        <v>2630157846.04</v>
      </c>
      <c r="M197" s="175">
        <v>3747236880</v>
      </c>
      <c r="N197" s="176">
        <v>70.19</v>
      </c>
      <c r="O197" s="117" t="s">
        <v>8</v>
      </c>
      <c r="P197" s="125"/>
    </row>
    <row r="198" spans="2:16" ht="16.5" customHeight="1">
      <c r="B198" s="171" t="s">
        <v>145</v>
      </c>
      <c r="C198" s="172" t="s">
        <v>167</v>
      </c>
      <c r="D198"/>
      <c r="E198" s="158" t="s">
        <v>369</v>
      </c>
      <c r="F198" s="158" t="s">
        <v>147</v>
      </c>
      <c r="G198" s="173" t="s">
        <v>449</v>
      </c>
      <c r="H198" s="173" t="s">
        <v>174</v>
      </c>
      <c r="I198" s="158" t="s">
        <v>148</v>
      </c>
      <c r="J198" s="158">
        <v>2114663012</v>
      </c>
      <c r="K198" s="174">
        <v>1513142467</v>
      </c>
      <c r="L198" s="174">
        <v>1520197576.8199999</v>
      </c>
      <c r="M198" s="175">
        <v>2114663012</v>
      </c>
      <c r="N198" s="176">
        <v>71.89</v>
      </c>
      <c r="O198" s="117" t="s">
        <v>8</v>
      </c>
    </row>
    <row r="199" spans="2:16" ht="16.5" customHeight="1">
      <c r="B199" s="171" t="s">
        <v>145</v>
      </c>
      <c r="C199" s="172" t="s">
        <v>167</v>
      </c>
      <c r="D199"/>
      <c r="E199" s="158" t="s">
        <v>369</v>
      </c>
      <c r="F199" s="158" t="s">
        <v>147</v>
      </c>
      <c r="G199" s="173" t="s">
        <v>450</v>
      </c>
      <c r="H199" s="173" t="s">
        <v>175</v>
      </c>
      <c r="I199" s="158" t="s">
        <v>148</v>
      </c>
      <c r="J199" s="158">
        <v>3862038252</v>
      </c>
      <c r="K199" s="174">
        <v>2459999998</v>
      </c>
      <c r="L199" s="174">
        <v>2517974406.0700002</v>
      </c>
      <c r="M199" s="175">
        <v>3862038252</v>
      </c>
      <c r="N199" s="176">
        <v>65.2</v>
      </c>
      <c r="O199" s="117" t="s">
        <v>8</v>
      </c>
    </row>
    <row r="200" spans="2:16" ht="16.5" customHeight="1">
      <c r="B200" s="171" t="s">
        <v>145</v>
      </c>
      <c r="C200" s="172" t="s">
        <v>167</v>
      </c>
      <c r="D200"/>
      <c r="E200" s="158" t="s">
        <v>369</v>
      </c>
      <c r="F200" s="158" t="s">
        <v>147</v>
      </c>
      <c r="G200" s="173" t="s">
        <v>451</v>
      </c>
      <c r="H200" s="173" t="s">
        <v>176</v>
      </c>
      <c r="I200" s="158" t="s">
        <v>148</v>
      </c>
      <c r="J200" s="158">
        <v>4855680824</v>
      </c>
      <c r="K200" s="174">
        <v>2999999998</v>
      </c>
      <c r="L200" s="174">
        <v>3071608557.5799999</v>
      </c>
      <c r="M200" s="175">
        <v>4855680824</v>
      </c>
      <c r="N200" s="176">
        <v>63.26</v>
      </c>
      <c r="O200" s="117" t="s">
        <v>8</v>
      </c>
    </row>
    <row r="201" spans="2:16" ht="16.5" customHeight="1">
      <c r="B201" s="171" t="s">
        <v>145</v>
      </c>
      <c r="C201" s="172" t="s">
        <v>167</v>
      </c>
      <c r="D201"/>
      <c r="E201" s="158" t="s">
        <v>369</v>
      </c>
      <c r="F201" s="158" t="s">
        <v>147</v>
      </c>
      <c r="G201" s="173" t="s">
        <v>452</v>
      </c>
      <c r="H201" s="173" t="s">
        <v>177</v>
      </c>
      <c r="I201" s="158" t="s">
        <v>148</v>
      </c>
      <c r="J201" s="158">
        <v>6592876720</v>
      </c>
      <c r="K201" s="174">
        <v>4000000000</v>
      </c>
      <c r="L201" s="174">
        <v>4096485195.1199999</v>
      </c>
      <c r="M201" s="175">
        <v>6592876720</v>
      </c>
      <c r="N201" s="176">
        <v>62.14</v>
      </c>
      <c r="O201" s="117" t="s">
        <v>8</v>
      </c>
    </row>
    <row r="202" spans="2:16" ht="16.5" customHeight="1">
      <c r="B202" s="171" t="s">
        <v>145</v>
      </c>
      <c r="C202" s="172" t="s">
        <v>167</v>
      </c>
      <c r="D202"/>
      <c r="E202" s="158" t="s">
        <v>369</v>
      </c>
      <c r="F202" s="158" t="s">
        <v>147</v>
      </c>
      <c r="G202" s="173" t="s">
        <v>453</v>
      </c>
      <c r="H202" s="173" t="s">
        <v>178</v>
      </c>
      <c r="I202" s="158" t="s">
        <v>148</v>
      </c>
      <c r="J202" s="158">
        <v>26991287</v>
      </c>
      <c r="K202" s="174">
        <v>22446630</v>
      </c>
      <c r="L202" s="174">
        <v>22311329.539999999</v>
      </c>
      <c r="M202" s="175">
        <v>26991287</v>
      </c>
      <c r="N202" s="176">
        <v>82.66</v>
      </c>
      <c r="O202" s="117" t="s">
        <v>8</v>
      </c>
    </row>
    <row r="203" spans="2:16" ht="16.5" customHeight="1">
      <c r="B203" s="171" t="s">
        <v>145</v>
      </c>
      <c r="C203" s="172" t="s">
        <v>167</v>
      </c>
      <c r="D203"/>
      <c r="E203" s="158" t="s">
        <v>369</v>
      </c>
      <c r="F203" s="158" t="s">
        <v>147</v>
      </c>
      <c r="G203" s="173" t="s">
        <v>454</v>
      </c>
      <c r="H203" s="173" t="s">
        <v>169</v>
      </c>
      <c r="I203" s="158" t="s">
        <v>148</v>
      </c>
      <c r="J203" s="158">
        <v>12407896</v>
      </c>
      <c r="K203" s="174">
        <v>8366740</v>
      </c>
      <c r="L203" s="174">
        <v>8390216.6099999994</v>
      </c>
      <c r="M203" s="175">
        <v>12407896</v>
      </c>
      <c r="N203" s="176">
        <v>67.62</v>
      </c>
      <c r="O203" s="117" t="s">
        <v>8</v>
      </c>
    </row>
    <row r="204" spans="2:16" ht="16.5" customHeight="1">
      <c r="B204" s="171" t="s">
        <v>145</v>
      </c>
      <c r="C204" s="172" t="s">
        <v>167</v>
      </c>
      <c r="D204"/>
      <c r="E204" s="158" t="s">
        <v>369</v>
      </c>
      <c r="F204" s="158" t="s">
        <v>147</v>
      </c>
      <c r="G204" s="173" t="s">
        <v>455</v>
      </c>
      <c r="H204" s="173" t="s">
        <v>179</v>
      </c>
      <c r="I204" s="158" t="s">
        <v>148</v>
      </c>
      <c r="J204" s="158">
        <v>1246192789</v>
      </c>
      <c r="K204" s="174">
        <v>819059944</v>
      </c>
      <c r="L204" s="174">
        <v>797035803.02999997</v>
      </c>
      <c r="M204" s="175">
        <v>1246192789</v>
      </c>
      <c r="N204" s="176">
        <v>63.96</v>
      </c>
      <c r="O204" s="117" t="s">
        <v>8</v>
      </c>
    </row>
    <row r="205" spans="2:16" ht="16.5" customHeight="1">
      <c r="B205" s="171" t="s">
        <v>145</v>
      </c>
      <c r="C205" s="172" t="s">
        <v>167</v>
      </c>
      <c r="D205"/>
      <c r="E205" s="158" t="s">
        <v>369</v>
      </c>
      <c r="F205" s="158" t="s">
        <v>147</v>
      </c>
      <c r="G205" s="173" t="s">
        <v>456</v>
      </c>
      <c r="H205" s="173" t="s">
        <v>180</v>
      </c>
      <c r="I205" s="158" t="s">
        <v>148</v>
      </c>
      <c r="J205" s="158">
        <v>147446168</v>
      </c>
      <c r="K205" s="174">
        <v>102426029</v>
      </c>
      <c r="L205" s="174">
        <v>102310999.02</v>
      </c>
      <c r="M205" s="175">
        <v>147446168</v>
      </c>
      <c r="N205" s="176">
        <v>69.39</v>
      </c>
      <c r="O205" s="117" t="s">
        <v>8</v>
      </c>
    </row>
    <row r="206" spans="2:16" ht="16.5" customHeight="1">
      <c r="B206" s="171" t="s">
        <v>145</v>
      </c>
      <c r="C206" s="172" t="s">
        <v>167</v>
      </c>
      <c r="D206"/>
      <c r="E206" s="158" t="s">
        <v>369</v>
      </c>
      <c r="F206" s="158" t="s">
        <v>147</v>
      </c>
      <c r="G206" s="173" t="s">
        <v>457</v>
      </c>
      <c r="H206" s="173" t="s">
        <v>181</v>
      </c>
      <c r="I206" s="158" t="s">
        <v>148</v>
      </c>
      <c r="J206" s="158">
        <v>39202603</v>
      </c>
      <c r="K206" s="174">
        <v>30211438</v>
      </c>
      <c r="L206" s="174">
        <v>30673624.309999999</v>
      </c>
      <c r="M206" s="175">
        <v>39202603</v>
      </c>
      <c r="N206" s="176">
        <v>78.239999999999995</v>
      </c>
      <c r="O206" s="117" t="s">
        <v>8</v>
      </c>
    </row>
    <row r="207" spans="2:16" ht="16.5" customHeight="1">
      <c r="B207" s="171" t="s">
        <v>145</v>
      </c>
      <c r="C207" s="172" t="s">
        <v>419</v>
      </c>
      <c r="D207" t="s">
        <v>156</v>
      </c>
      <c r="E207" s="158" t="s">
        <v>369</v>
      </c>
      <c r="F207" s="158" t="s">
        <v>147</v>
      </c>
      <c r="G207" s="173" t="s">
        <v>458</v>
      </c>
      <c r="H207" s="173" t="s">
        <v>183</v>
      </c>
      <c r="I207" s="158" t="s">
        <v>148</v>
      </c>
      <c r="J207" s="158">
        <v>4596557942</v>
      </c>
      <c r="K207" s="174">
        <v>2583450254</v>
      </c>
      <c r="L207" s="174">
        <v>2558473597.9899998</v>
      </c>
      <c r="M207" s="175">
        <v>4596557942</v>
      </c>
      <c r="N207" s="176">
        <v>55.66</v>
      </c>
      <c r="O207" s="117" t="s">
        <v>8</v>
      </c>
    </row>
    <row r="208" spans="2:16" ht="16.5" customHeight="1">
      <c r="B208" s="171" t="s">
        <v>145</v>
      </c>
      <c r="C208" s="172" t="s">
        <v>419</v>
      </c>
      <c r="D208" t="s">
        <v>156</v>
      </c>
      <c r="E208" s="158" t="s">
        <v>369</v>
      </c>
      <c r="F208" s="158" t="s">
        <v>147</v>
      </c>
      <c r="G208" s="173" t="s">
        <v>459</v>
      </c>
      <c r="H208" s="173" t="s">
        <v>183</v>
      </c>
      <c r="I208" s="158" t="s">
        <v>148</v>
      </c>
      <c r="J208" s="158">
        <v>1130145442</v>
      </c>
      <c r="K208" s="174">
        <v>635187151</v>
      </c>
      <c r="L208" s="174">
        <v>629046193.33000004</v>
      </c>
      <c r="M208" s="175">
        <v>1130145442</v>
      </c>
      <c r="N208" s="176">
        <v>55.66</v>
      </c>
      <c r="O208" s="117" t="s">
        <v>8</v>
      </c>
    </row>
    <row r="209" spans="2:15" ht="16.5" customHeight="1">
      <c r="B209" s="171" t="s">
        <v>145</v>
      </c>
      <c r="C209" s="172" t="s">
        <v>419</v>
      </c>
      <c r="D209" t="s">
        <v>156</v>
      </c>
      <c r="E209" s="158" t="s">
        <v>369</v>
      </c>
      <c r="F209" s="158" t="s">
        <v>147</v>
      </c>
      <c r="G209" s="173" t="s">
        <v>460</v>
      </c>
      <c r="H209" s="173" t="s">
        <v>183</v>
      </c>
      <c r="I209" s="158" t="s">
        <v>148</v>
      </c>
      <c r="J209" s="158">
        <v>1899404116</v>
      </c>
      <c r="K209" s="174">
        <v>1094913701</v>
      </c>
      <c r="L209" s="174">
        <v>1071503570.88</v>
      </c>
      <c r="M209" s="175">
        <v>1899404116</v>
      </c>
      <c r="N209" s="176">
        <v>56.41</v>
      </c>
      <c r="O209" s="117" t="s">
        <v>8</v>
      </c>
    </row>
    <row r="210" spans="2:15" ht="16.5" customHeight="1">
      <c r="B210" s="171" t="s">
        <v>145</v>
      </c>
      <c r="C210" s="172" t="s">
        <v>419</v>
      </c>
      <c r="D210" t="s">
        <v>156</v>
      </c>
      <c r="E210" s="158" t="s">
        <v>369</v>
      </c>
      <c r="F210" s="158" t="s">
        <v>147</v>
      </c>
      <c r="G210" s="173" t="s">
        <v>461</v>
      </c>
      <c r="H210" s="173" t="s">
        <v>183</v>
      </c>
      <c r="I210" s="158" t="s">
        <v>148</v>
      </c>
      <c r="J210" s="158">
        <v>3798808232</v>
      </c>
      <c r="K210" s="174">
        <v>2190185640</v>
      </c>
      <c r="L210" s="174">
        <v>2143261301.0699999</v>
      </c>
      <c r="M210" s="175">
        <v>3798808232</v>
      </c>
      <c r="N210" s="176">
        <v>56.42</v>
      </c>
      <c r="O210" s="117" t="s">
        <v>8</v>
      </c>
    </row>
    <row r="211" spans="2:15" ht="16.5" customHeight="1">
      <c r="B211" s="171" t="s">
        <v>145</v>
      </c>
      <c r="C211" s="172" t="s">
        <v>419</v>
      </c>
      <c r="D211" t="s">
        <v>156</v>
      </c>
      <c r="E211" s="158" t="s">
        <v>369</v>
      </c>
      <c r="F211" s="158" t="s">
        <v>147</v>
      </c>
      <c r="G211" s="173" t="s">
        <v>462</v>
      </c>
      <c r="H211" s="173" t="s">
        <v>183</v>
      </c>
      <c r="I211" s="158" t="s">
        <v>148</v>
      </c>
      <c r="J211" s="158">
        <v>562902734</v>
      </c>
      <c r="K211" s="174">
        <v>324246576</v>
      </c>
      <c r="L211" s="174">
        <v>321583852.91000003</v>
      </c>
      <c r="M211" s="175">
        <v>562902734</v>
      </c>
      <c r="N211" s="176">
        <v>57.13</v>
      </c>
      <c r="O211" s="117" t="s">
        <v>8</v>
      </c>
    </row>
    <row r="212" spans="2:15" ht="16.5" customHeight="1">
      <c r="B212" s="171" t="s">
        <v>145</v>
      </c>
      <c r="C212" s="172" t="s">
        <v>419</v>
      </c>
      <c r="D212" t="s">
        <v>156</v>
      </c>
      <c r="E212" s="158" t="s">
        <v>369</v>
      </c>
      <c r="F212" s="158" t="s">
        <v>147</v>
      </c>
      <c r="G212" s="173" t="s">
        <v>463</v>
      </c>
      <c r="H212" s="173" t="s">
        <v>183</v>
      </c>
      <c r="I212" s="158" t="s">
        <v>148</v>
      </c>
      <c r="J212" s="158">
        <v>18532808206</v>
      </c>
      <c r="K212" s="174">
        <v>10470083835</v>
      </c>
      <c r="L212" s="174">
        <v>10432743791.82</v>
      </c>
      <c r="M212" s="175">
        <v>18532808206</v>
      </c>
      <c r="N212" s="176">
        <v>56.29</v>
      </c>
      <c r="O212" s="117" t="s">
        <v>8</v>
      </c>
    </row>
    <row r="213" spans="2:15" ht="16.5" customHeight="1">
      <c r="B213" s="171" t="s">
        <v>145</v>
      </c>
      <c r="C213" s="172" t="s">
        <v>419</v>
      </c>
      <c r="D213" t="s">
        <v>156</v>
      </c>
      <c r="E213" s="158" t="s">
        <v>369</v>
      </c>
      <c r="F213" s="158" t="s">
        <v>147</v>
      </c>
      <c r="G213" s="173" t="s">
        <v>464</v>
      </c>
      <c r="H213" s="173" t="s">
        <v>183</v>
      </c>
      <c r="I213" s="158" t="s">
        <v>148</v>
      </c>
      <c r="J213" s="158">
        <v>18532808206</v>
      </c>
      <c r="K213" s="174">
        <v>10475152330</v>
      </c>
      <c r="L213" s="174">
        <v>10432843839.110001</v>
      </c>
      <c r="M213" s="175">
        <v>18532808206</v>
      </c>
      <c r="N213" s="176">
        <v>56.29</v>
      </c>
      <c r="O213" s="117" t="s">
        <v>8</v>
      </c>
    </row>
    <row r="214" spans="2:15" ht="16.5" customHeight="1">
      <c r="B214" s="171" t="s">
        <v>145</v>
      </c>
      <c r="C214" s="172" t="s">
        <v>419</v>
      </c>
      <c r="D214" t="s">
        <v>156</v>
      </c>
      <c r="E214" s="158" t="s">
        <v>369</v>
      </c>
      <c r="F214" s="158" t="s">
        <v>147</v>
      </c>
      <c r="G214" s="173" t="s">
        <v>465</v>
      </c>
      <c r="H214" s="173" t="s">
        <v>184</v>
      </c>
      <c r="I214" s="158" t="s">
        <v>148</v>
      </c>
      <c r="J214" s="158">
        <v>10227334795</v>
      </c>
      <c r="K214" s="174">
        <v>5943107504</v>
      </c>
      <c r="L214" s="174">
        <v>5925276856.3400002</v>
      </c>
      <c r="M214" s="175">
        <v>10227334795</v>
      </c>
      <c r="N214" s="176">
        <v>57.94</v>
      </c>
      <c r="O214" s="117" t="s">
        <v>8</v>
      </c>
    </row>
    <row r="215" spans="2:15" ht="16.5" customHeight="1">
      <c r="B215" s="171" t="s">
        <v>145</v>
      </c>
      <c r="C215" s="172" t="s">
        <v>186</v>
      </c>
      <c r="D215"/>
      <c r="E215" s="158" t="s">
        <v>369</v>
      </c>
      <c r="F215" s="158" t="s">
        <v>147</v>
      </c>
      <c r="G215" s="173" t="s">
        <v>466</v>
      </c>
      <c r="H215" s="173" t="s">
        <v>187</v>
      </c>
      <c r="I215" s="158" t="s">
        <v>148</v>
      </c>
      <c r="J215" s="158">
        <v>3448809244</v>
      </c>
      <c r="K215" s="174">
        <v>1756540140</v>
      </c>
      <c r="L215" s="174">
        <v>1794971187.0899999</v>
      </c>
      <c r="M215" s="175">
        <v>3448809244</v>
      </c>
      <c r="N215" s="176">
        <v>52.05</v>
      </c>
      <c r="O215" s="117" t="s">
        <v>8</v>
      </c>
    </row>
    <row r="216" spans="2:15" ht="16.5" customHeight="1">
      <c r="B216" s="171" t="s">
        <v>145</v>
      </c>
      <c r="C216" s="172" t="s">
        <v>186</v>
      </c>
      <c r="D216"/>
      <c r="E216" s="158" t="s">
        <v>369</v>
      </c>
      <c r="F216" s="158" t="s">
        <v>147</v>
      </c>
      <c r="G216" s="173" t="s">
        <v>467</v>
      </c>
      <c r="H216" s="173" t="s">
        <v>188</v>
      </c>
      <c r="I216" s="158" t="s">
        <v>148</v>
      </c>
      <c r="J216" s="158">
        <v>1483710136</v>
      </c>
      <c r="K216" s="174">
        <v>830607798</v>
      </c>
      <c r="L216" s="174">
        <v>818587910.70000005</v>
      </c>
      <c r="M216" s="175">
        <v>1483710136</v>
      </c>
      <c r="N216" s="176">
        <v>55.17</v>
      </c>
      <c r="O216" s="117" t="s">
        <v>8</v>
      </c>
    </row>
    <row r="217" spans="2:15" ht="16.5" customHeight="1">
      <c r="B217" s="171" t="s">
        <v>145</v>
      </c>
      <c r="C217" s="172" t="s">
        <v>186</v>
      </c>
      <c r="D217"/>
      <c r="E217" s="158" t="s">
        <v>369</v>
      </c>
      <c r="F217" s="158" t="s">
        <v>147</v>
      </c>
      <c r="G217" s="173" t="s">
        <v>468</v>
      </c>
      <c r="H217" s="173" t="s">
        <v>188</v>
      </c>
      <c r="I217" s="158" t="s">
        <v>148</v>
      </c>
      <c r="J217" s="158">
        <v>2460698640</v>
      </c>
      <c r="K217" s="174">
        <v>1390241908</v>
      </c>
      <c r="L217" s="174">
        <v>1357606131.6400001</v>
      </c>
      <c r="M217" s="175">
        <v>2460698640</v>
      </c>
      <c r="N217" s="176">
        <v>55.17</v>
      </c>
      <c r="O217" s="117" t="s">
        <v>8</v>
      </c>
    </row>
    <row r="218" spans="2:15" ht="16.5" customHeight="1">
      <c r="B218" s="171" t="s">
        <v>145</v>
      </c>
      <c r="C218" s="172" t="s">
        <v>186</v>
      </c>
      <c r="D218"/>
      <c r="E218" s="158" t="s">
        <v>369</v>
      </c>
      <c r="F218" s="158" t="s">
        <v>147</v>
      </c>
      <c r="G218" s="173" t="s">
        <v>469</v>
      </c>
      <c r="H218" s="173" t="s">
        <v>189</v>
      </c>
      <c r="I218" s="158" t="s">
        <v>148</v>
      </c>
      <c r="J218" s="158">
        <v>3768150684.9400001</v>
      </c>
      <c r="K218" s="174">
        <v>2500000000</v>
      </c>
      <c r="L218" s="174">
        <v>2514757937.3299999</v>
      </c>
      <c r="M218" s="175">
        <v>3768150684.9400001</v>
      </c>
      <c r="N218" s="176">
        <v>66.739999999999995</v>
      </c>
      <c r="O218" s="117" t="s">
        <v>8</v>
      </c>
    </row>
    <row r="219" spans="2:15" ht="16.5" customHeight="1">
      <c r="B219" s="171" t="s">
        <v>145</v>
      </c>
      <c r="C219" s="172" t="s">
        <v>186</v>
      </c>
      <c r="D219"/>
      <c r="E219" s="158" t="s">
        <v>369</v>
      </c>
      <c r="F219" s="158" t="s">
        <v>147</v>
      </c>
      <c r="G219" s="173" t="s">
        <v>470</v>
      </c>
      <c r="H219" s="173" t="s">
        <v>190</v>
      </c>
      <c r="I219" s="158" t="s">
        <v>148</v>
      </c>
      <c r="J219" s="158">
        <v>4369863016</v>
      </c>
      <c r="K219" s="174">
        <v>2500000001</v>
      </c>
      <c r="L219" s="174">
        <v>2522016835.1599998</v>
      </c>
      <c r="M219" s="175">
        <v>4369863016</v>
      </c>
      <c r="N219" s="176">
        <v>57.71</v>
      </c>
      <c r="O219" s="117" t="s">
        <v>8</v>
      </c>
    </row>
    <row r="220" spans="2:15" ht="16.5" customHeight="1">
      <c r="B220" s="171" t="s">
        <v>145</v>
      </c>
      <c r="C220" s="172" t="s">
        <v>186</v>
      </c>
      <c r="D220"/>
      <c r="E220" s="158" t="s">
        <v>369</v>
      </c>
      <c r="F220" s="158" t="s">
        <v>147</v>
      </c>
      <c r="G220" s="173" t="s">
        <v>471</v>
      </c>
      <c r="H220" s="173" t="s">
        <v>191</v>
      </c>
      <c r="I220" s="158" t="s">
        <v>148</v>
      </c>
      <c r="J220" s="158">
        <v>4260907533</v>
      </c>
      <c r="K220" s="174">
        <v>2500000004</v>
      </c>
      <c r="L220" s="174">
        <v>2565616361.2199998</v>
      </c>
      <c r="M220" s="175">
        <v>4260907533</v>
      </c>
      <c r="N220" s="176">
        <v>60.21</v>
      </c>
      <c r="O220" s="117" t="s">
        <v>8</v>
      </c>
    </row>
    <row r="221" spans="2:15" ht="16.5" customHeight="1">
      <c r="B221" s="171" t="s">
        <v>145</v>
      </c>
      <c r="C221" s="172" t="s">
        <v>186</v>
      </c>
      <c r="D221"/>
      <c r="E221" s="158" t="s">
        <v>369</v>
      </c>
      <c r="F221" s="158" t="s">
        <v>147</v>
      </c>
      <c r="G221" s="173" t="s">
        <v>472</v>
      </c>
      <c r="H221" s="173" t="s">
        <v>192</v>
      </c>
      <c r="I221" s="158" t="s">
        <v>148</v>
      </c>
      <c r="J221" s="158">
        <v>4431496582</v>
      </c>
      <c r="K221" s="174">
        <v>2500000001</v>
      </c>
      <c r="L221" s="174">
        <v>2541916582.25</v>
      </c>
      <c r="M221" s="175">
        <v>4431496582</v>
      </c>
      <c r="N221" s="176">
        <v>57.36</v>
      </c>
      <c r="O221" s="117" t="s">
        <v>8</v>
      </c>
    </row>
    <row r="222" spans="2:15" ht="16.5" customHeight="1">
      <c r="B222" s="171" t="s">
        <v>145</v>
      </c>
      <c r="C222" s="172" t="s">
        <v>186</v>
      </c>
      <c r="D222"/>
      <c r="E222" s="158" t="s">
        <v>369</v>
      </c>
      <c r="F222" s="158" t="s">
        <v>147</v>
      </c>
      <c r="G222" s="173" t="s">
        <v>473</v>
      </c>
      <c r="H222" s="173" t="s">
        <v>193</v>
      </c>
      <c r="I222" s="158" t="s">
        <v>148</v>
      </c>
      <c r="J222" s="158">
        <v>4566198628</v>
      </c>
      <c r="K222" s="174">
        <v>2499999999</v>
      </c>
      <c r="L222" s="174">
        <v>2542481963.98</v>
      </c>
      <c r="M222" s="175">
        <v>4566198628</v>
      </c>
      <c r="N222" s="176">
        <v>55.68</v>
      </c>
      <c r="O222" s="117" t="s">
        <v>8</v>
      </c>
    </row>
    <row r="223" spans="2:15" ht="16.5" customHeight="1">
      <c r="B223" s="171" t="s">
        <v>145</v>
      </c>
      <c r="C223" s="172" t="s">
        <v>186</v>
      </c>
      <c r="D223"/>
      <c r="E223" s="158" t="s">
        <v>369</v>
      </c>
      <c r="F223" s="158" t="s">
        <v>147</v>
      </c>
      <c r="G223" s="173" t="s">
        <v>474</v>
      </c>
      <c r="H223" s="173" t="s">
        <v>194</v>
      </c>
      <c r="I223" s="158" t="s">
        <v>148</v>
      </c>
      <c r="J223" s="158">
        <v>4471147250</v>
      </c>
      <c r="K223" s="174">
        <v>2500000000</v>
      </c>
      <c r="L223" s="174">
        <v>2511971350.75</v>
      </c>
      <c r="M223" s="175">
        <v>4471147250</v>
      </c>
      <c r="N223" s="176">
        <v>56.18</v>
      </c>
      <c r="O223" s="117" t="s">
        <v>8</v>
      </c>
    </row>
    <row r="224" spans="2:15" ht="16.5" customHeight="1">
      <c r="B224" s="171" t="s">
        <v>145</v>
      </c>
      <c r="C224" s="172" t="s">
        <v>186</v>
      </c>
      <c r="D224"/>
      <c r="E224" s="158" t="s">
        <v>369</v>
      </c>
      <c r="F224" s="158" t="s">
        <v>147</v>
      </c>
      <c r="G224" s="173" t="s">
        <v>475</v>
      </c>
      <c r="H224" s="173" t="s">
        <v>187</v>
      </c>
      <c r="I224" s="158" t="s">
        <v>148</v>
      </c>
      <c r="J224" s="158">
        <v>76458560</v>
      </c>
      <c r="K224" s="174">
        <v>50833494</v>
      </c>
      <c r="L224" s="174">
        <v>51629693.960000001</v>
      </c>
      <c r="M224" s="175">
        <v>76458560</v>
      </c>
      <c r="N224" s="176">
        <v>67.53</v>
      </c>
      <c r="O224" s="117" t="s">
        <v>8</v>
      </c>
    </row>
    <row r="225" spans="2:15" ht="16.5" customHeight="1">
      <c r="B225" s="171" t="s">
        <v>145</v>
      </c>
      <c r="C225" s="172" t="s">
        <v>186</v>
      </c>
      <c r="D225"/>
      <c r="E225" s="158" t="s">
        <v>369</v>
      </c>
      <c r="F225" s="158" t="s">
        <v>147</v>
      </c>
      <c r="G225" s="173" t="s">
        <v>476</v>
      </c>
      <c r="H225" s="173" t="s">
        <v>195</v>
      </c>
      <c r="I225" s="158" t="s">
        <v>148</v>
      </c>
      <c r="J225" s="158">
        <v>5855465760</v>
      </c>
      <c r="K225" s="174">
        <v>3000000001</v>
      </c>
      <c r="L225" s="174">
        <v>3019364955.2199998</v>
      </c>
      <c r="M225" s="175">
        <v>5855465760</v>
      </c>
      <c r="N225" s="176">
        <v>51.56</v>
      </c>
      <c r="O225" s="117" t="s">
        <v>8</v>
      </c>
    </row>
    <row r="226" spans="2:15" ht="16.5" customHeight="1">
      <c r="B226" s="171" t="s">
        <v>145</v>
      </c>
      <c r="C226" s="172" t="s">
        <v>186</v>
      </c>
      <c r="D226"/>
      <c r="E226" s="158" t="s">
        <v>369</v>
      </c>
      <c r="F226" s="158" t="s">
        <v>147</v>
      </c>
      <c r="G226" s="173" t="s">
        <v>477</v>
      </c>
      <c r="H226" s="173" t="s">
        <v>196</v>
      </c>
      <c r="I226" s="158" t="s">
        <v>148</v>
      </c>
      <c r="J226" s="158">
        <v>3366676721</v>
      </c>
      <c r="K226" s="174">
        <v>2023939724</v>
      </c>
      <c r="L226" s="174">
        <v>2009959775.1600001</v>
      </c>
      <c r="M226" s="175">
        <v>3366676721</v>
      </c>
      <c r="N226" s="176">
        <v>59.7</v>
      </c>
      <c r="O226" s="117" t="s">
        <v>8</v>
      </c>
    </row>
    <row r="227" spans="2:15" ht="16.5" customHeight="1">
      <c r="B227" s="171" t="s">
        <v>145</v>
      </c>
      <c r="C227" s="172" t="s">
        <v>186</v>
      </c>
      <c r="D227"/>
      <c r="E227" s="158" t="s">
        <v>369</v>
      </c>
      <c r="F227" s="158" t="s">
        <v>147</v>
      </c>
      <c r="G227" s="173" t="s">
        <v>478</v>
      </c>
      <c r="H227" s="173" t="s">
        <v>197</v>
      </c>
      <c r="I227" s="158" t="s">
        <v>148</v>
      </c>
      <c r="J227" s="158">
        <v>1349040</v>
      </c>
      <c r="K227" s="174">
        <v>1056348</v>
      </c>
      <c r="L227" s="174">
        <v>1021878.97</v>
      </c>
      <c r="M227" s="175">
        <v>1349040</v>
      </c>
      <c r="N227" s="176">
        <v>75.75</v>
      </c>
      <c r="O227" s="117" t="s">
        <v>8</v>
      </c>
    </row>
    <row r="228" spans="2:15" ht="16.5" customHeight="1">
      <c r="B228" s="171" t="s">
        <v>145</v>
      </c>
      <c r="C228" s="172" t="s">
        <v>186</v>
      </c>
      <c r="D228"/>
      <c r="E228" s="158" t="s">
        <v>369</v>
      </c>
      <c r="F228" s="158" t="s">
        <v>147</v>
      </c>
      <c r="G228" s="173" t="s">
        <v>479</v>
      </c>
      <c r="H228" s="173" t="s">
        <v>198</v>
      </c>
      <c r="I228" s="158" t="s">
        <v>148</v>
      </c>
      <c r="J228" s="158">
        <v>5322304788</v>
      </c>
      <c r="K228" s="174">
        <v>2833404109</v>
      </c>
      <c r="L228" s="174">
        <v>2762173893.3299999</v>
      </c>
      <c r="M228" s="175">
        <v>5322304788</v>
      </c>
      <c r="N228" s="176">
        <v>51.9</v>
      </c>
      <c r="O228" s="117" t="s">
        <v>8</v>
      </c>
    </row>
    <row r="229" spans="2:15" ht="16.5" customHeight="1">
      <c r="B229" s="171" t="s">
        <v>145</v>
      </c>
      <c r="C229" s="172" t="s">
        <v>186</v>
      </c>
      <c r="D229"/>
      <c r="E229" s="158" t="s">
        <v>369</v>
      </c>
      <c r="F229" s="158" t="s">
        <v>147</v>
      </c>
      <c r="G229" s="173" t="s">
        <v>480</v>
      </c>
      <c r="H229" s="173" t="s">
        <v>199</v>
      </c>
      <c r="I229" s="158" t="s">
        <v>148</v>
      </c>
      <c r="J229" s="158">
        <v>51178927</v>
      </c>
      <c r="K229" s="174">
        <v>30516824</v>
      </c>
      <c r="L229" s="174">
        <v>30678869.109999999</v>
      </c>
      <c r="M229" s="175">
        <v>51178927</v>
      </c>
      <c r="N229" s="176">
        <v>59.94</v>
      </c>
      <c r="O229" s="117" t="s">
        <v>8</v>
      </c>
    </row>
    <row r="230" spans="2:15" ht="16.5" customHeight="1">
      <c r="B230" s="171" t="s">
        <v>145</v>
      </c>
      <c r="C230" s="172" t="s">
        <v>186</v>
      </c>
      <c r="D230"/>
      <c r="E230" s="158" t="s">
        <v>369</v>
      </c>
      <c r="F230" s="158" t="s">
        <v>147</v>
      </c>
      <c r="G230" s="173" t="s">
        <v>481</v>
      </c>
      <c r="H230" s="173" t="s">
        <v>384</v>
      </c>
      <c r="I230" s="158" t="s">
        <v>148</v>
      </c>
      <c r="J230" s="158">
        <v>5000000000</v>
      </c>
      <c r="K230" s="174">
        <v>4510627781</v>
      </c>
      <c r="L230" s="174">
        <v>4531795556.5200005</v>
      </c>
      <c r="M230" s="175">
        <v>5000000000</v>
      </c>
      <c r="N230" s="176">
        <v>90.64</v>
      </c>
      <c r="O230" s="117" t="s">
        <v>8</v>
      </c>
    </row>
    <row r="231" spans="2:15" ht="16.5" customHeight="1">
      <c r="B231" s="171" t="s">
        <v>145</v>
      </c>
      <c r="C231" s="172" t="s">
        <v>382</v>
      </c>
      <c r="D231"/>
      <c r="E231" s="158"/>
      <c r="F231" s="158"/>
      <c r="G231" s="173" t="s">
        <v>482</v>
      </c>
      <c r="H231" s="173" t="s">
        <v>385</v>
      </c>
      <c r="I231" s="158" t="s">
        <v>148</v>
      </c>
      <c r="J231" s="158">
        <v>29972602740</v>
      </c>
      <c r="K231" s="174">
        <v>20000000000</v>
      </c>
      <c r="L231" s="174">
        <v>20448766113.549999</v>
      </c>
      <c r="M231" s="175">
        <v>29972602740</v>
      </c>
      <c r="N231" s="176">
        <v>68.22</v>
      </c>
      <c r="O231" s="117" t="s">
        <v>8</v>
      </c>
    </row>
    <row r="232" spans="2:15" ht="16.5" customHeight="1">
      <c r="B232" s="171" t="s">
        <v>145</v>
      </c>
      <c r="C232" s="172" t="s">
        <v>382</v>
      </c>
      <c r="D232"/>
      <c r="E232" s="158"/>
      <c r="F232" s="158"/>
      <c r="G232" s="173" t="s">
        <v>483</v>
      </c>
      <c r="H232" s="173" t="s">
        <v>386</v>
      </c>
      <c r="I232" s="158" t="s">
        <v>148</v>
      </c>
      <c r="J232" s="158">
        <v>30169863014</v>
      </c>
      <c r="K232" s="174">
        <v>20000000001</v>
      </c>
      <c r="L232" s="174">
        <v>20146692963.759998</v>
      </c>
      <c r="M232" s="175">
        <v>30169863014</v>
      </c>
      <c r="N232" s="176">
        <v>66.78</v>
      </c>
      <c r="O232" s="117" t="s">
        <v>8</v>
      </c>
    </row>
    <row r="233" spans="2:15" ht="16.5" customHeight="1">
      <c r="B233" s="171" t="s">
        <v>145</v>
      </c>
      <c r="C233" s="172" t="s">
        <v>382</v>
      </c>
      <c r="D233"/>
      <c r="E233" s="158"/>
      <c r="F233" s="158"/>
      <c r="G233" s="173" t="s">
        <v>484</v>
      </c>
      <c r="H233" s="173" t="s">
        <v>386</v>
      </c>
      <c r="I233" s="158" t="s">
        <v>148</v>
      </c>
      <c r="J233" s="158">
        <v>1506301373</v>
      </c>
      <c r="K233" s="174">
        <v>1000000001</v>
      </c>
      <c r="L233" s="174">
        <v>1005155732.17</v>
      </c>
      <c r="M233" s="175">
        <v>1506301373</v>
      </c>
      <c r="N233" s="176">
        <v>66.73</v>
      </c>
      <c r="O233" s="117" t="s">
        <v>8</v>
      </c>
    </row>
    <row r="234" spans="2:15" ht="16.5" customHeight="1">
      <c r="B234" s="171" t="s">
        <v>145</v>
      </c>
      <c r="C234" s="172" t="s">
        <v>382</v>
      </c>
      <c r="D234"/>
      <c r="E234" s="158"/>
      <c r="F234" s="158"/>
      <c r="G234" s="173" t="s">
        <v>485</v>
      </c>
      <c r="H234" s="173" t="s">
        <v>386</v>
      </c>
      <c r="I234" s="158" t="s">
        <v>148</v>
      </c>
      <c r="J234" s="158">
        <v>12067945210</v>
      </c>
      <c r="K234" s="174">
        <v>8050410961</v>
      </c>
      <c r="L234" s="174">
        <v>8059130201.3599997</v>
      </c>
      <c r="M234" s="175">
        <v>12067945210</v>
      </c>
      <c r="N234" s="176">
        <v>66.78</v>
      </c>
      <c r="O234" s="117" t="s">
        <v>8</v>
      </c>
    </row>
    <row r="235" spans="2:15" ht="16.5" customHeight="1">
      <c r="B235" s="171" t="s">
        <v>145</v>
      </c>
      <c r="C235" s="172" t="s">
        <v>200</v>
      </c>
      <c r="D235"/>
      <c r="E235" s="158" t="s">
        <v>422</v>
      </c>
      <c r="F235" s="158" t="s">
        <v>147</v>
      </c>
      <c r="G235" s="173" t="s">
        <v>486</v>
      </c>
      <c r="H235" s="173" t="s">
        <v>201</v>
      </c>
      <c r="I235" s="158" t="s">
        <v>148</v>
      </c>
      <c r="J235" s="158">
        <v>7025891179</v>
      </c>
      <c r="K235" s="174">
        <v>3988790630</v>
      </c>
      <c r="L235" s="174">
        <v>4095527282.0999999</v>
      </c>
      <c r="M235" s="175">
        <v>7025891179</v>
      </c>
      <c r="N235" s="176">
        <v>58.29</v>
      </c>
      <c r="O235" s="117" t="s">
        <v>8</v>
      </c>
    </row>
    <row r="236" spans="2:15" ht="16.5" customHeight="1">
      <c r="B236" s="171" t="s">
        <v>145</v>
      </c>
      <c r="C236" s="172" t="s">
        <v>200</v>
      </c>
      <c r="D236"/>
      <c r="E236" s="158" t="s">
        <v>422</v>
      </c>
      <c r="F236" s="158" t="s">
        <v>147</v>
      </c>
      <c r="G236" s="173" t="s">
        <v>487</v>
      </c>
      <c r="H236" s="173" t="s">
        <v>201</v>
      </c>
      <c r="I236" s="158" t="s">
        <v>148</v>
      </c>
      <c r="J236" s="158">
        <v>5310575347</v>
      </c>
      <c r="K236" s="174">
        <v>3025315066</v>
      </c>
      <c r="L236" s="174">
        <v>3095725706.9200001</v>
      </c>
      <c r="M236" s="175">
        <v>5310575347</v>
      </c>
      <c r="N236" s="176">
        <v>58.29</v>
      </c>
      <c r="O236" s="117" t="s">
        <v>8</v>
      </c>
    </row>
    <row r="237" spans="2:15" ht="16.5" customHeight="1">
      <c r="B237" s="171" t="s">
        <v>145</v>
      </c>
      <c r="C237" s="172" t="s">
        <v>200</v>
      </c>
      <c r="D237"/>
      <c r="E237" s="158" t="s">
        <v>422</v>
      </c>
      <c r="F237" s="158" t="s">
        <v>147</v>
      </c>
      <c r="G237" s="173" t="s">
        <v>488</v>
      </c>
      <c r="H237" s="173" t="s">
        <v>202</v>
      </c>
      <c r="I237" s="158" t="s">
        <v>148</v>
      </c>
      <c r="J237" s="158">
        <v>3770978182</v>
      </c>
      <c r="K237" s="174">
        <v>2232754850</v>
      </c>
      <c r="L237" s="174">
        <v>2245368395.6599998</v>
      </c>
      <c r="M237" s="175">
        <v>3770978182</v>
      </c>
      <c r="N237" s="176">
        <v>59.54</v>
      </c>
      <c r="O237" s="117" t="s">
        <v>8</v>
      </c>
    </row>
    <row r="238" spans="2:15" ht="16.5" customHeight="1">
      <c r="B238" s="171" t="s">
        <v>145</v>
      </c>
      <c r="C238" s="172" t="s">
        <v>200</v>
      </c>
      <c r="D238"/>
      <c r="E238" s="158" t="s">
        <v>422</v>
      </c>
      <c r="F238" s="158" t="s">
        <v>147</v>
      </c>
      <c r="G238" s="173" t="s">
        <v>489</v>
      </c>
      <c r="H238" s="173" t="s">
        <v>202</v>
      </c>
      <c r="I238" s="158" t="s">
        <v>148</v>
      </c>
      <c r="J238" s="158">
        <v>1698080</v>
      </c>
      <c r="K238" s="174">
        <v>1023409</v>
      </c>
      <c r="L238" s="174">
        <v>1036053.73</v>
      </c>
      <c r="M238" s="175">
        <v>1698080</v>
      </c>
      <c r="N238" s="176">
        <v>61.01</v>
      </c>
      <c r="O238" s="117" t="s">
        <v>8</v>
      </c>
    </row>
    <row r="239" spans="2:15" ht="16.5" customHeight="1">
      <c r="B239" s="171" t="s">
        <v>154</v>
      </c>
      <c r="C239" s="172" t="s">
        <v>203</v>
      </c>
      <c r="D239"/>
      <c r="E239" s="158" t="s">
        <v>369</v>
      </c>
      <c r="F239" s="158" t="s">
        <v>147</v>
      </c>
      <c r="G239" s="173" t="s">
        <v>490</v>
      </c>
      <c r="H239" s="173" t="s">
        <v>204</v>
      </c>
      <c r="I239" s="158" t="s">
        <v>148</v>
      </c>
      <c r="J239" s="158">
        <v>227172603</v>
      </c>
      <c r="K239" s="174">
        <v>201024901</v>
      </c>
      <c r="L239" s="174">
        <v>200386231.78999999</v>
      </c>
      <c r="M239" s="175">
        <v>227172603</v>
      </c>
      <c r="N239" s="176">
        <v>88.21</v>
      </c>
      <c r="O239" s="117" t="s">
        <v>8</v>
      </c>
    </row>
    <row r="240" spans="2:15" ht="16.5" customHeight="1">
      <c r="B240" s="171" t="s">
        <v>158</v>
      </c>
      <c r="C240" s="172" t="s">
        <v>203</v>
      </c>
      <c r="D240"/>
      <c r="E240" s="158" t="s">
        <v>369</v>
      </c>
      <c r="F240" s="158" t="s">
        <v>147</v>
      </c>
      <c r="G240" s="173" t="s">
        <v>491</v>
      </c>
      <c r="H240" s="173" t="s">
        <v>205</v>
      </c>
      <c r="I240" s="158" t="s">
        <v>148</v>
      </c>
      <c r="J240" s="158">
        <v>1997383565</v>
      </c>
      <c r="K240" s="174">
        <v>1500390412</v>
      </c>
      <c r="L240" s="174">
        <v>1548847523.5</v>
      </c>
      <c r="M240" s="175">
        <v>1997383565</v>
      </c>
      <c r="N240" s="176">
        <v>77.540000000000006</v>
      </c>
      <c r="O240" s="117" t="s">
        <v>8</v>
      </c>
    </row>
    <row r="241" spans="2:15" ht="16.5" customHeight="1">
      <c r="B241" s="171" t="s">
        <v>158</v>
      </c>
      <c r="C241" s="172" t="s">
        <v>203</v>
      </c>
      <c r="D241"/>
      <c r="E241" s="158" t="s">
        <v>369</v>
      </c>
      <c r="F241" s="158" t="s">
        <v>147</v>
      </c>
      <c r="G241" s="173" t="s">
        <v>492</v>
      </c>
      <c r="H241" s="173" t="s">
        <v>205</v>
      </c>
      <c r="I241" s="158" t="s">
        <v>148</v>
      </c>
      <c r="J241" s="158">
        <v>1997383565</v>
      </c>
      <c r="K241" s="174">
        <v>1500390412</v>
      </c>
      <c r="L241" s="174">
        <v>1548847523.5</v>
      </c>
      <c r="M241" s="175">
        <v>1997383565</v>
      </c>
      <c r="N241" s="176">
        <v>77.540000000000006</v>
      </c>
      <c r="O241" s="117" t="s">
        <v>8</v>
      </c>
    </row>
    <row r="242" spans="2:15" ht="16.5" customHeight="1">
      <c r="B242" s="171" t="s">
        <v>158</v>
      </c>
      <c r="C242" s="172" t="s">
        <v>203</v>
      </c>
      <c r="D242"/>
      <c r="E242" s="158" t="s">
        <v>369</v>
      </c>
      <c r="F242" s="158" t="s">
        <v>147</v>
      </c>
      <c r="G242" s="173" t="s">
        <v>493</v>
      </c>
      <c r="H242" s="173" t="s">
        <v>205</v>
      </c>
      <c r="I242" s="158" t="s">
        <v>148</v>
      </c>
      <c r="J242" s="158">
        <v>1997383565</v>
      </c>
      <c r="K242" s="174">
        <v>1500390412</v>
      </c>
      <c r="L242" s="174">
        <v>1548847523.5</v>
      </c>
      <c r="M242" s="175">
        <v>1997383565</v>
      </c>
      <c r="N242" s="176">
        <v>77.540000000000006</v>
      </c>
      <c r="O242" s="117" t="s">
        <v>8</v>
      </c>
    </row>
    <row r="243" spans="2:15" ht="16.5" customHeight="1">
      <c r="B243" s="171" t="s">
        <v>158</v>
      </c>
      <c r="C243" s="172" t="s">
        <v>203</v>
      </c>
      <c r="D243"/>
      <c r="E243" s="158" t="s">
        <v>369</v>
      </c>
      <c r="F243" s="158" t="s">
        <v>147</v>
      </c>
      <c r="G243" s="173" t="s">
        <v>494</v>
      </c>
      <c r="H243" s="173" t="s">
        <v>206</v>
      </c>
      <c r="I243" s="158" t="s">
        <v>148</v>
      </c>
      <c r="J243" s="158">
        <v>1228373974</v>
      </c>
      <c r="K243" s="174">
        <v>1009275342</v>
      </c>
      <c r="L243" s="174">
        <v>1031731634.54</v>
      </c>
      <c r="M243" s="175">
        <v>1228373974</v>
      </c>
      <c r="N243" s="176">
        <v>83.99</v>
      </c>
      <c r="O243" s="117" t="s">
        <v>8</v>
      </c>
    </row>
    <row r="244" spans="2:15" ht="16.5" customHeight="1">
      <c r="B244" s="171" t="s">
        <v>158</v>
      </c>
      <c r="C244" s="172" t="s">
        <v>203</v>
      </c>
      <c r="D244"/>
      <c r="E244" s="158" t="s">
        <v>369</v>
      </c>
      <c r="F244" s="158" t="s">
        <v>147</v>
      </c>
      <c r="G244" s="173" t="s">
        <v>495</v>
      </c>
      <c r="H244" s="173" t="s">
        <v>205</v>
      </c>
      <c r="I244" s="158" t="s">
        <v>148</v>
      </c>
      <c r="J244" s="158">
        <v>1711091918</v>
      </c>
      <c r="K244" s="174">
        <v>1314962679</v>
      </c>
      <c r="L244" s="174">
        <v>1334403967.4100001</v>
      </c>
      <c r="M244" s="175">
        <v>1711091918</v>
      </c>
      <c r="N244" s="176">
        <v>77.989999999999995</v>
      </c>
      <c r="O244" s="117" t="s">
        <v>8</v>
      </c>
    </row>
    <row r="245" spans="2:15" ht="16.5" customHeight="1">
      <c r="B245" s="171" t="s">
        <v>154</v>
      </c>
      <c r="C245" s="172" t="s">
        <v>203</v>
      </c>
      <c r="D245"/>
      <c r="E245" s="158" t="s">
        <v>369</v>
      </c>
      <c r="F245" s="158" t="s">
        <v>147</v>
      </c>
      <c r="G245" s="173" t="s">
        <v>496</v>
      </c>
      <c r="H245" s="173" t="s">
        <v>207</v>
      </c>
      <c r="I245" s="158" t="s">
        <v>148</v>
      </c>
      <c r="J245" s="158">
        <v>1269013699</v>
      </c>
      <c r="K245" s="174">
        <v>1000493150</v>
      </c>
      <c r="L245" s="174">
        <v>1015730826.62</v>
      </c>
      <c r="M245" s="175">
        <v>1269013699</v>
      </c>
      <c r="N245" s="176">
        <v>80.040000000000006</v>
      </c>
      <c r="O245" s="117" t="s">
        <v>8</v>
      </c>
    </row>
    <row r="246" spans="2:15" ht="16.5" customHeight="1">
      <c r="B246" s="171" t="s">
        <v>154</v>
      </c>
      <c r="C246" s="172" t="s">
        <v>203</v>
      </c>
      <c r="D246"/>
      <c r="E246" s="158" t="s">
        <v>369</v>
      </c>
      <c r="F246" s="158" t="s">
        <v>147</v>
      </c>
      <c r="G246" s="173" t="s">
        <v>497</v>
      </c>
      <c r="H246" s="173" t="s">
        <v>207</v>
      </c>
      <c r="I246" s="158" t="s">
        <v>148</v>
      </c>
      <c r="J246" s="158">
        <v>1269013699</v>
      </c>
      <c r="K246" s="174">
        <v>1000493150</v>
      </c>
      <c r="L246" s="174">
        <v>1015730826.62</v>
      </c>
      <c r="M246" s="175">
        <v>1269013699</v>
      </c>
      <c r="N246" s="176">
        <v>80.040000000000006</v>
      </c>
      <c r="O246" s="117" t="s">
        <v>8</v>
      </c>
    </row>
    <row r="247" spans="2:15" ht="16.5" customHeight="1">
      <c r="B247" s="171" t="s">
        <v>154</v>
      </c>
      <c r="C247" s="172" t="s">
        <v>203</v>
      </c>
      <c r="D247"/>
      <c r="E247" s="158" t="s">
        <v>369</v>
      </c>
      <c r="F247" s="158" t="s">
        <v>147</v>
      </c>
      <c r="G247" s="173" t="s">
        <v>498</v>
      </c>
      <c r="H247" s="173" t="s">
        <v>207</v>
      </c>
      <c r="I247" s="158" t="s">
        <v>148</v>
      </c>
      <c r="J247" s="158">
        <v>1269013699</v>
      </c>
      <c r="K247" s="174">
        <v>1000493150</v>
      </c>
      <c r="L247" s="174">
        <v>1015730826.62</v>
      </c>
      <c r="M247" s="175">
        <v>1269013699</v>
      </c>
      <c r="N247" s="176">
        <v>80.040000000000006</v>
      </c>
      <c r="O247" s="117" t="s">
        <v>8</v>
      </c>
    </row>
    <row r="248" spans="2:15" ht="16.5" customHeight="1">
      <c r="B248" s="171" t="s">
        <v>154</v>
      </c>
      <c r="C248" s="172" t="s">
        <v>203</v>
      </c>
      <c r="D248"/>
      <c r="E248" s="158" t="s">
        <v>369</v>
      </c>
      <c r="F248" s="158" t="s">
        <v>147</v>
      </c>
      <c r="G248" s="173" t="s">
        <v>499</v>
      </c>
      <c r="H248" s="173" t="s">
        <v>207</v>
      </c>
      <c r="I248" s="158" t="s">
        <v>148</v>
      </c>
      <c r="J248" s="158">
        <v>1269013699</v>
      </c>
      <c r="K248" s="174">
        <v>1000493150</v>
      </c>
      <c r="L248" s="174">
        <v>1015730826.62</v>
      </c>
      <c r="M248" s="175">
        <v>1269013699</v>
      </c>
      <c r="N248" s="176">
        <v>80.040000000000006</v>
      </c>
      <c r="O248" s="117" t="s">
        <v>8</v>
      </c>
    </row>
    <row r="249" spans="2:15" ht="16.5" customHeight="1">
      <c r="B249" s="171" t="s">
        <v>154</v>
      </c>
      <c r="C249" s="172" t="s">
        <v>203</v>
      </c>
      <c r="D249"/>
      <c r="E249" s="158" t="s">
        <v>369</v>
      </c>
      <c r="F249" s="158" t="s">
        <v>147</v>
      </c>
      <c r="G249" s="173" t="s">
        <v>500</v>
      </c>
      <c r="H249" s="173" t="s">
        <v>207</v>
      </c>
      <c r="I249" s="158" t="s">
        <v>148</v>
      </c>
      <c r="J249" s="158">
        <v>1269013699</v>
      </c>
      <c r="K249" s="174">
        <v>1000493150</v>
      </c>
      <c r="L249" s="174">
        <v>1015730826.62</v>
      </c>
      <c r="M249" s="175">
        <v>1269013699</v>
      </c>
      <c r="N249" s="176">
        <v>80.040000000000006</v>
      </c>
      <c r="O249" s="117" t="s">
        <v>8</v>
      </c>
    </row>
    <row r="250" spans="2:15" ht="16.5" customHeight="1">
      <c r="B250" s="171" t="s">
        <v>154</v>
      </c>
      <c r="C250" s="172" t="s">
        <v>203</v>
      </c>
      <c r="D250"/>
      <c r="E250" s="158" t="s">
        <v>369</v>
      </c>
      <c r="F250" s="158" t="s">
        <v>147</v>
      </c>
      <c r="G250" s="173" t="s">
        <v>501</v>
      </c>
      <c r="H250" s="173" t="s">
        <v>208</v>
      </c>
      <c r="I250" s="158" t="s">
        <v>148</v>
      </c>
      <c r="J250" s="158">
        <v>1268767123</v>
      </c>
      <c r="K250" s="174">
        <v>1000246576</v>
      </c>
      <c r="L250" s="174">
        <v>1015479143.55</v>
      </c>
      <c r="M250" s="175">
        <v>1268767123</v>
      </c>
      <c r="N250" s="176">
        <v>80.040000000000006</v>
      </c>
      <c r="O250" s="117" t="s">
        <v>8</v>
      </c>
    </row>
    <row r="251" spans="2:15" ht="16.5" customHeight="1">
      <c r="B251" s="171" t="s">
        <v>154</v>
      </c>
      <c r="C251" s="172" t="s">
        <v>203</v>
      </c>
      <c r="D251"/>
      <c r="E251" s="158" t="s">
        <v>369</v>
      </c>
      <c r="F251" s="158" t="s">
        <v>147</v>
      </c>
      <c r="G251" s="173" t="s">
        <v>502</v>
      </c>
      <c r="H251" s="173" t="s">
        <v>208</v>
      </c>
      <c r="I251" s="158" t="s">
        <v>148</v>
      </c>
      <c r="J251" s="158">
        <v>1268767123</v>
      </c>
      <c r="K251" s="174">
        <v>1000246576</v>
      </c>
      <c r="L251" s="174">
        <v>1015479143.55</v>
      </c>
      <c r="M251" s="175">
        <v>1268767123</v>
      </c>
      <c r="N251" s="176">
        <v>80.040000000000006</v>
      </c>
      <c r="O251" s="117" t="s">
        <v>8</v>
      </c>
    </row>
    <row r="252" spans="2:15" ht="16.5" customHeight="1">
      <c r="B252" s="171" t="s">
        <v>154</v>
      </c>
      <c r="C252" s="172" t="s">
        <v>203</v>
      </c>
      <c r="D252"/>
      <c r="E252" s="158" t="s">
        <v>369</v>
      </c>
      <c r="F252" s="158" t="s">
        <v>147</v>
      </c>
      <c r="G252" s="173" t="s">
        <v>503</v>
      </c>
      <c r="H252" s="173" t="s">
        <v>208</v>
      </c>
      <c r="I252" s="158" t="s">
        <v>148</v>
      </c>
      <c r="J252" s="158">
        <v>1268767123</v>
      </c>
      <c r="K252" s="174">
        <v>1000246576</v>
      </c>
      <c r="L252" s="174">
        <v>1015479143.55</v>
      </c>
      <c r="M252" s="175">
        <v>1268767123</v>
      </c>
      <c r="N252" s="176">
        <v>80.040000000000006</v>
      </c>
      <c r="O252" s="117" t="s">
        <v>8</v>
      </c>
    </row>
    <row r="253" spans="2:15" ht="16.5" customHeight="1">
      <c r="B253" s="171" t="s">
        <v>154</v>
      </c>
      <c r="C253" s="172" t="s">
        <v>203</v>
      </c>
      <c r="D253"/>
      <c r="E253" s="158" t="s">
        <v>369</v>
      </c>
      <c r="F253" s="158" t="s">
        <v>147</v>
      </c>
      <c r="G253" s="173" t="s">
        <v>504</v>
      </c>
      <c r="H253" s="173" t="s">
        <v>208</v>
      </c>
      <c r="I253" s="158" t="s">
        <v>148</v>
      </c>
      <c r="J253" s="158">
        <v>1268767123</v>
      </c>
      <c r="K253" s="174">
        <v>1000246576</v>
      </c>
      <c r="L253" s="174">
        <v>1015479143.55</v>
      </c>
      <c r="M253" s="175">
        <v>1268767123</v>
      </c>
      <c r="N253" s="176">
        <v>80.040000000000006</v>
      </c>
      <c r="O253" s="117" t="s">
        <v>8</v>
      </c>
    </row>
    <row r="254" spans="2:15" ht="16.5" customHeight="1">
      <c r="B254" s="171" t="s">
        <v>154</v>
      </c>
      <c r="C254" s="172" t="s">
        <v>203</v>
      </c>
      <c r="D254"/>
      <c r="E254" s="158" t="s">
        <v>369</v>
      </c>
      <c r="F254" s="158" t="s">
        <v>147</v>
      </c>
      <c r="G254" s="173" t="s">
        <v>505</v>
      </c>
      <c r="H254" s="173" t="s">
        <v>208</v>
      </c>
      <c r="I254" s="158" t="s">
        <v>148</v>
      </c>
      <c r="J254" s="158">
        <v>1268767123</v>
      </c>
      <c r="K254" s="174">
        <v>1000246576</v>
      </c>
      <c r="L254" s="174">
        <v>1015479143.55</v>
      </c>
      <c r="M254" s="175">
        <v>1268767123</v>
      </c>
      <c r="N254" s="176">
        <v>80.040000000000006</v>
      </c>
      <c r="O254" s="117" t="s">
        <v>8</v>
      </c>
    </row>
    <row r="255" spans="2:15" ht="16.5" customHeight="1">
      <c r="B255" s="171" t="s">
        <v>154</v>
      </c>
      <c r="C255" s="172" t="s">
        <v>203</v>
      </c>
      <c r="D255"/>
      <c r="E255" s="158" t="s">
        <v>369</v>
      </c>
      <c r="F255" s="158" t="s">
        <v>147</v>
      </c>
      <c r="G255" s="173" t="s">
        <v>506</v>
      </c>
      <c r="H255" s="173" t="s">
        <v>209</v>
      </c>
      <c r="I255" s="158" t="s">
        <v>148</v>
      </c>
      <c r="J255" s="158">
        <v>1273249315</v>
      </c>
      <c r="K255" s="174">
        <v>1000243839</v>
      </c>
      <c r="L255" s="174">
        <v>1010278253.29</v>
      </c>
      <c r="M255" s="175">
        <v>1273249315</v>
      </c>
      <c r="N255" s="176">
        <v>79.349999999999994</v>
      </c>
      <c r="O255" s="117" t="s">
        <v>8</v>
      </c>
    </row>
    <row r="256" spans="2:15" ht="16.5" customHeight="1">
      <c r="B256" s="171" t="s">
        <v>154</v>
      </c>
      <c r="C256" s="172" t="s">
        <v>203</v>
      </c>
      <c r="D256"/>
      <c r="E256" s="158" t="s">
        <v>369</v>
      </c>
      <c r="F256" s="158" t="s">
        <v>147</v>
      </c>
      <c r="G256" s="173" t="s">
        <v>507</v>
      </c>
      <c r="H256" s="173" t="s">
        <v>209</v>
      </c>
      <c r="I256" s="158" t="s">
        <v>148</v>
      </c>
      <c r="J256" s="158">
        <v>1273249315</v>
      </c>
      <c r="K256" s="174">
        <v>1000243839</v>
      </c>
      <c r="L256" s="174">
        <v>1010278253.29</v>
      </c>
      <c r="M256" s="175">
        <v>1273249315</v>
      </c>
      <c r="N256" s="176">
        <v>79.349999999999994</v>
      </c>
      <c r="O256" s="117" t="s">
        <v>8</v>
      </c>
    </row>
    <row r="257" spans="2:15" ht="16.5" customHeight="1">
      <c r="B257" s="171" t="s">
        <v>154</v>
      </c>
      <c r="C257" s="172" t="s">
        <v>203</v>
      </c>
      <c r="D257"/>
      <c r="E257" s="158" t="s">
        <v>369</v>
      </c>
      <c r="F257" s="158" t="s">
        <v>147</v>
      </c>
      <c r="G257" s="173" t="s">
        <v>508</v>
      </c>
      <c r="H257" s="173" t="s">
        <v>209</v>
      </c>
      <c r="I257" s="158" t="s">
        <v>148</v>
      </c>
      <c r="J257" s="158">
        <v>1273249315</v>
      </c>
      <c r="K257" s="174">
        <v>1000243839</v>
      </c>
      <c r="L257" s="174">
        <v>1010278253.29</v>
      </c>
      <c r="M257" s="175">
        <v>1273249315</v>
      </c>
      <c r="N257" s="176">
        <v>79.349999999999994</v>
      </c>
      <c r="O257" s="117" t="s">
        <v>8</v>
      </c>
    </row>
    <row r="258" spans="2:15" ht="16.5" customHeight="1">
      <c r="B258" s="171" t="s">
        <v>154</v>
      </c>
      <c r="C258" s="172" t="s">
        <v>203</v>
      </c>
      <c r="D258"/>
      <c r="E258" s="158" t="s">
        <v>369</v>
      </c>
      <c r="F258" s="158" t="s">
        <v>147</v>
      </c>
      <c r="G258" s="173" t="s">
        <v>509</v>
      </c>
      <c r="H258" s="173" t="s">
        <v>209</v>
      </c>
      <c r="I258" s="158" t="s">
        <v>148</v>
      </c>
      <c r="J258" s="158">
        <v>1273249315</v>
      </c>
      <c r="K258" s="174">
        <v>1000243839</v>
      </c>
      <c r="L258" s="174">
        <v>1010278253.29</v>
      </c>
      <c r="M258" s="175">
        <v>1273249315</v>
      </c>
      <c r="N258" s="176">
        <v>79.349999999999994</v>
      </c>
      <c r="O258" s="117" t="s">
        <v>8</v>
      </c>
    </row>
    <row r="259" spans="2:15" ht="16.5" customHeight="1">
      <c r="B259" s="171" t="s">
        <v>154</v>
      </c>
      <c r="C259" s="172" t="s">
        <v>203</v>
      </c>
      <c r="D259"/>
      <c r="E259" s="158" t="s">
        <v>369</v>
      </c>
      <c r="F259" s="158" t="s">
        <v>147</v>
      </c>
      <c r="G259" s="173" t="s">
        <v>510</v>
      </c>
      <c r="H259" s="173" t="s">
        <v>209</v>
      </c>
      <c r="I259" s="158" t="s">
        <v>148</v>
      </c>
      <c r="J259" s="158">
        <v>1273249315</v>
      </c>
      <c r="K259" s="174">
        <v>1000243839</v>
      </c>
      <c r="L259" s="174">
        <v>1010278253.29</v>
      </c>
      <c r="M259" s="175">
        <v>1273249315</v>
      </c>
      <c r="N259" s="176">
        <v>79.349999999999994</v>
      </c>
      <c r="O259" s="117" t="s">
        <v>8</v>
      </c>
    </row>
    <row r="260" spans="2:15" ht="16.5" customHeight="1">
      <c r="B260" s="171" t="s">
        <v>154</v>
      </c>
      <c r="C260" s="172" t="s">
        <v>203</v>
      </c>
      <c r="D260"/>
      <c r="E260" s="158" t="s">
        <v>369</v>
      </c>
      <c r="F260" s="158" t="s">
        <v>147</v>
      </c>
      <c r="G260" s="173" t="s">
        <v>511</v>
      </c>
      <c r="H260" s="173" t="s">
        <v>209</v>
      </c>
      <c r="I260" s="158" t="s">
        <v>148</v>
      </c>
      <c r="J260" s="158">
        <v>1273249315</v>
      </c>
      <c r="K260" s="174">
        <v>1000243839</v>
      </c>
      <c r="L260" s="174">
        <v>1010278253.29</v>
      </c>
      <c r="M260" s="175">
        <v>1273249315</v>
      </c>
      <c r="N260" s="176">
        <v>79.349999999999994</v>
      </c>
      <c r="O260" s="117" t="s">
        <v>8</v>
      </c>
    </row>
    <row r="261" spans="2:15" ht="16.5" customHeight="1">
      <c r="B261" s="171" t="s">
        <v>154</v>
      </c>
      <c r="C261" s="172" t="s">
        <v>203</v>
      </c>
      <c r="D261"/>
      <c r="E261" s="158" t="s">
        <v>369</v>
      </c>
      <c r="F261" s="158" t="s">
        <v>147</v>
      </c>
      <c r="G261" s="173" t="s">
        <v>512</v>
      </c>
      <c r="H261" s="173" t="s">
        <v>209</v>
      </c>
      <c r="I261" s="158" t="s">
        <v>148</v>
      </c>
      <c r="J261" s="158">
        <v>1273249315</v>
      </c>
      <c r="K261" s="174">
        <v>1000243839</v>
      </c>
      <c r="L261" s="174">
        <v>1010278253.29</v>
      </c>
      <c r="M261" s="175">
        <v>1273249315</v>
      </c>
      <c r="N261" s="176">
        <v>79.349999999999994</v>
      </c>
      <c r="O261" s="117" t="s">
        <v>8</v>
      </c>
    </row>
    <row r="262" spans="2:15" ht="16.5" customHeight="1">
      <c r="B262" s="171" t="s">
        <v>154</v>
      </c>
      <c r="C262" s="172" t="s">
        <v>203</v>
      </c>
      <c r="D262"/>
      <c r="E262" s="158" t="s">
        <v>369</v>
      </c>
      <c r="F262" s="158" t="s">
        <v>147</v>
      </c>
      <c r="G262" s="173" t="s">
        <v>513</v>
      </c>
      <c r="H262" s="173" t="s">
        <v>209</v>
      </c>
      <c r="I262" s="158" t="s">
        <v>148</v>
      </c>
      <c r="J262" s="158">
        <v>1273249315</v>
      </c>
      <c r="K262" s="174">
        <v>1000243839</v>
      </c>
      <c r="L262" s="174">
        <v>1010278253.29</v>
      </c>
      <c r="M262" s="175">
        <v>1273249315</v>
      </c>
      <c r="N262" s="176">
        <v>79.349999999999994</v>
      </c>
      <c r="O262" s="117" t="s">
        <v>8</v>
      </c>
    </row>
    <row r="263" spans="2:15" ht="16.5" customHeight="1">
      <c r="B263" s="171" t="s">
        <v>154</v>
      </c>
      <c r="C263" s="172" t="s">
        <v>203</v>
      </c>
      <c r="D263"/>
      <c r="E263" s="158" t="s">
        <v>369</v>
      </c>
      <c r="F263" s="158" t="s">
        <v>147</v>
      </c>
      <c r="G263" s="173" t="s">
        <v>514</v>
      </c>
      <c r="H263" s="173" t="s">
        <v>209</v>
      </c>
      <c r="I263" s="158" t="s">
        <v>148</v>
      </c>
      <c r="J263" s="158">
        <v>1273249315</v>
      </c>
      <c r="K263" s="174">
        <v>1000243839</v>
      </c>
      <c r="L263" s="174">
        <v>1010278253.29</v>
      </c>
      <c r="M263" s="175">
        <v>1273249315</v>
      </c>
      <c r="N263" s="176">
        <v>79.349999999999994</v>
      </c>
      <c r="O263" s="117" t="s">
        <v>8</v>
      </c>
    </row>
    <row r="264" spans="2:15" ht="16.5" customHeight="1">
      <c r="B264" s="171" t="s">
        <v>154</v>
      </c>
      <c r="C264" s="172" t="s">
        <v>203</v>
      </c>
      <c r="D264"/>
      <c r="E264" s="158" t="s">
        <v>369</v>
      </c>
      <c r="F264" s="158" t="s">
        <v>147</v>
      </c>
      <c r="G264" s="173" t="s">
        <v>515</v>
      </c>
      <c r="H264" s="173" t="s">
        <v>209</v>
      </c>
      <c r="I264" s="158" t="s">
        <v>148</v>
      </c>
      <c r="J264" s="158">
        <v>1273249315</v>
      </c>
      <c r="K264" s="174">
        <v>1000243839</v>
      </c>
      <c r="L264" s="174">
        <v>1010278253.29</v>
      </c>
      <c r="M264" s="175">
        <v>1273249315</v>
      </c>
      <c r="N264" s="176">
        <v>79.349999999999994</v>
      </c>
      <c r="O264" s="117" t="s">
        <v>8</v>
      </c>
    </row>
    <row r="265" spans="2:15" ht="16.5" customHeight="1">
      <c r="B265" s="171" t="s">
        <v>154</v>
      </c>
      <c r="C265" s="172" t="s">
        <v>203</v>
      </c>
      <c r="D265"/>
      <c r="E265" s="158" t="s">
        <v>369</v>
      </c>
      <c r="F265" s="158" t="s">
        <v>147</v>
      </c>
      <c r="G265" s="173" t="s">
        <v>516</v>
      </c>
      <c r="H265" s="173" t="s">
        <v>209</v>
      </c>
      <c r="I265" s="158" t="s">
        <v>148</v>
      </c>
      <c r="J265" s="158">
        <v>254649863</v>
      </c>
      <c r="K265" s="174">
        <v>200048768</v>
      </c>
      <c r="L265" s="174">
        <v>202055651.99000001</v>
      </c>
      <c r="M265" s="175">
        <v>254649863</v>
      </c>
      <c r="N265" s="176">
        <v>79.349999999999994</v>
      </c>
      <c r="O265" s="117" t="s">
        <v>8</v>
      </c>
    </row>
    <row r="266" spans="2:15" ht="16.5" customHeight="1">
      <c r="B266" s="171" t="s">
        <v>154</v>
      </c>
      <c r="C266" s="172" t="s">
        <v>203</v>
      </c>
      <c r="D266"/>
      <c r="E266" s="158" t="s">
        <v>369</v>
      </c>
      <c r="F266" s="158" t="s">
        <v>147</v>
      </c>
      <c r="G266" s="173" t="s">
        <v>517</v>
      </c>
      <c r="H266" s="173" t="s">
        <v>209</v>
      </c>
      <c r="I266" s="158" t="s">
        <v>148</v>
      </c>
      <c r="J266" s="158">
        <v>254649863</v>
      </c>
      <c r="K266" s="174">
        <v>200048768</v>
      </c>
      <c r="L266" s="174">
        <v>202055651.99000001</v>
      </c>
      <c r="M266" s="175">
        <v>254649863</v>
      </c>
      <c r="N266" s="176">
        <v>79.349999999999994</v>
      </c>
      <c r="O266" s="117" t="s">
        <v>8</v>
      </c>
    </row>
    <row r="267" spans="2:15" ht="16.5" customHeight="1">
      <c r="B267" s="171" t="s">
        <v>154</v>
      </c>
      <c r="C267" s="172" t="s">
        <v>203</v>
      </c>
      <c r="D267"/>
      <c r="E267" s="158" t="s">
        <v>369</v>
      </c>
      <c r="F267" s="158" t="s">
        <v>147</v>
      </c>
      <c r="G267" s="173" t="s">
        <v>518</v>
      </c>
      <c r="H267" s="173" t="s">
        <v>209</v>
      </c>
      <c r="I267" s="158" t="s">
        <v>148</v>
      </c>
      <c r="J267" s="158">
        <v>254649863</v>
      </c>
      <c r="K267" s="174">
        <v>200048768</v>
      </c>
      <c r="L267" s="174">
        <v>202055651.99000001</v>
      </c>
      <c r="M267" s="175">
        <v>254649863</v>
      </c>
      <c r="N267" s="176">
        <v>79.349999999999994</v>
      </c>
      <c r="O267" s="117" t="s">
        <v>8</v>
      </c>
    </row>
    <row r="268" spans="2:15" ht="16.5" customHeight="1">
      <c r="B268" s="171" t="s">
        <v>154</v>
      </c>
      <c r="C268" s="172" t="s">
        <v>203</v>
      </c>
      <c r="D268"/>
      <c r="E268" s="158" t="s">
        <v>369</v>
      </c>
      <c r="F268" s="158" t="s">
        <v>147</v>
      </c>
      <c r="G268" s="173" t="s">
        <v>519</v>
      </c>
      <c r="H268" s="173" t="s">
        <v>209</v>
      </c>
      <c r="I268" s="158" t="s">
        <v>148</v>
      </c>
      <c r="J268" s="158">
        <v>254649863</v>
      </c>
      <c r="K268" s="174">
        <v>200048768</v>
      </c>
      <c r="L268" s="174">
        <v>202055651.99000001</v>
      </c>
      <c r="M268" s="175">
        <v>254649863</v>
      </c>
      <c r="N268" s="176">
        <v>79.349999999999994</v>
      </c>
      <c r="O268" s="117" t="s">
        <v>8</v>
      </c>
    </row>
    <row r="269" spans="2:15" ht="16.5" customHeight="1">
      <c r="B269" s="171" t="s">
        <v>154</v>
      </c>
      <c r="C269" s="172" t="s">
        <v>203</v>
      </c>
      <c r="D269"/>
      <c r="E269" s="158" t="s">
        <v>369</v>
      </c>
      <c r="F269" s="158" t="s">
        <v>147</v>
      </c>
      <c r="G269" s="173" t="s">
        <v>520</v>
      </c>
      <c r="H269" s="173" t="s">
        <v>209</v>
      </c>
      <c r="I269" s="158" t="s">
        <v>148</v>
      </c>
      <c r="J269" s="158">
        <v>254649863</v>
      </c>
      <c r="K269" s="174">
        <v>200048768</v>
      </c>
      <c r="L269" s="174">
        <v>202055651.99000001</v>
      </c>
      <c r="M269" s="175">
        <v>254649863</v>
      </c>
      <c r="N269" s="176">
        <v>79.349999999999994</v>
      </c>
      <c r="O269" s="117" t="s">
        <v>8</v>
      </c>
    </row>
    <row r="270" spans="2:15" ht="16.5" customHeight="1">
      <c r="B270" s="171" t="s">
        <v>154</v>
      </c>
      <c r="C270" s="172" t="s">
        <v>203</v>
      </c>
      <c r="D270"/>
      <c r="E270" s="158" t="s">
        <v>369</v>
      </c>
      <c r="F270" s="158" t="s">
        <v>147</v>
      </c>
      <c r="G270" s="173" t="s">
        <v>521</v>
      </c>
      <c r="H270" s="173" t="s">
        <v>209</v>
      </c>
      <c r="I270" s="158" t="s">
        <v>148</v>
      </c>
      <c r="J270" s="158">
        <v>254649863</v>
      </c>
      <c r="K270" s="174">
        <v>200048768</v>
      </c>
      <c r="L270" s="174">
        <v>202055651.99000001</v>
      </c>
      <c r="M270" s="175">
        <v>254649863</v>
      </c>
      <c r="N270" s="176">
        <v>79.349999999999994</v>
      </c>
      <c r="O270" s="117" t="s">
        <v>8</v>
      </c>
    </row>
    <row r="271" spans="2:15" ht="16.5" customHeight="1">
      <c r="B271" s="171" t="s">
        <v>154</v>
      </c>
      <c r="C271" s="172" t="s">
        <v>203</v>
      </c>
      <c r="D271"/>
      <c r="E271" s="158" t="s">
        <v>369</v>
      </c>
      <c r="F271" s="158" t="s">
        <v>147</v>
      </c>
      <c r="G271" s="173" t="s">
        <v>522</v>
      </c>
      <c r="H271" s="173" t="s">
        <v>209</v>
      </c>
      <c r="I271" s="158" t="s">
        <v>148</v>
      </c>
      <c r="J271" s="158">
        <v>254649863</v>
      </c>
      <c r="K271" s="174">
        <v>200048768</v>
      </c>
      <c r="L271" s="174">
        <v>202055651.99000001</v>
      </c>
      <c r="M271" s="175">
        <v>254649863</v>
      </c>
      <c r="N271" s="176">
        <v>79.349999999999994</v>
      </c>
      <c r="O271" s="117" t="s">
        <v>8</v>
      </c>
    </row>
    <row r="272" spans="2:15" ht="16.5" customHeight="1">
      <c r="B272" s="171" t="s">
        <v>154</v>
      </c>
      <c r="C272" s="172" t="s">
        <v>203</v>
      </c>
      <c r="D272"/>
      <c r="E272" s="158" t="s">
        <v>369</v>
      </c>
      <c r="F272" s="158" t="s">
        <v>147</v>
      </c>
      <c r="G272" s="173" t="s">
        <v>523</v>
      </c>
      <c r="H272" s="173" t="s">
        <v>209</v>
      </c>
      <c r="I272" s="158" t="s">
        <v>148</v>
      </c>
      <c r="J272" s="158">
        <v>254649863</v>
      </c>
      <c r="K272" s="174">
        <v>200048768</v>
      </c>
      <c r="L272" s="174">
        <v>202055651.99000001</v>
      </c>
      <c r="M272" s="175">
        <v>254649863</v>
      </c>
      <c r="N272" s="176">
        <v>79.349999999999994</v>
      </c>
      <c r="O272" s="117" t="s">
        <v>8</v>
      </c>
    </row>
    <row r="273" spans="2:15" ht="16.5" customHeight="1">
      <c r="B273" s="171" t="s">
        <v>154</v>
      </c>
      <c r="C273" s="172" t="s">
        <v>203</v>
      </c>
      <c r="D273"/>
      <c r="E273" s="158" t="s">
        <v>369</v>
      </c>
      <c r="F273" s="158" t="s">
        <v>147</v>
      </c>
      <c r="G273" s="173" t="s">
        <v>524</v>
      </c>
      <c r="H273" s="173" t="s">
        <v>209</v>
      </c>
      <c r="I273" s="158" t="s">
        <v>148</v>
      </c>
      <c r="J273" s="158">
        <v>254649863</v>
      </c>
      <c r="K273" s="174">
        <v>200048768</v>
      </c>
      <c r="L273" s="174">
        <v>202055651.99000001</v>
      </c>
      <c r="M273" s="175">
        <v>254649863</v>
      </c>
      <c r="N273" s="176">
        <v>79.349999999999994</v>
      </c>
      <c r="O273" s="117" t="s">
        <v>8</v>
      </c>
    </row>
    <row r="274" spans="2:15" ht="16.5" customHeight="1">
      <c r="B274" s="171" t="s">
        <v>154</v>
      </c>
      <c r="C274" s="172" t="s">
        <v>203</v>
      </c>
      <c r="D274"/>
      <c r="E274" s="158" t="s">
        <v>369</v>
      </c>
      <c r="F274" s="158" t="s">
        <v>147</v>
      </c>
      <c r="G274" s="173" t="s">
        <v>525</v>
      </c>
      <c r="H274" s="173" t="s">
        <v>209</v>
      </c>
      <c r="I274" s="158" t="s">
        <v>148</v>
      </c>
      <c r="J274" s="158">
        <v>254649863</v>
      </c>
      <c r="K274" s="174">
        <v>200048768</v>
      </c>
      <c r="L274" s="174">
        <v>202055651.99000001</v>
      </c>
      <c r="M274" s="175">
        <v>254649863</v>
      </c>
      <c r="N274" s="176">
        <v>79.349999999999994</v>
      </c>
      <c r="O274" s="117" t="s">
        <v>8</v>
      </c>
    </row>
    <row r="275" spans="2:15" ht="16.5" customHeight="1">
      <c r="B275" s="171" t="s">
        <v>154</v>
      </c>
      <c r="C275" s="172" t="s">
        <v>203</v>
      </c>
      <c r="D275"/>
      <c r="E275" s="158" t="s">
        <v>369</v>
      </c>
      <c r="F275" s="158" t="s">
        <v>147</v>
      </c>
      <c r="G275" s="173" t="s">
        <v>526</v>
      </c>
      <c r="H275" s="173" t="s">
        <v>210</v>
      </c>
      <c r="I275" s="158" t="s">
        <v>148</v>
      </c>
      <c r="J275" s="158">
        <v>1270246575</v>
      </c>
      <c r="K275" s="174">
        <v>1000000000</v>
      </c>
      <c r="L275" s="174">
        <v>1005126275.11</v>
      </c>
      <c r="M275" s="175">
        <v>1270246575</v>
      </c>
      <c r="N275" s="176">
        <v>79.13</v>
      </c>
      <c r="O275" s="117" t="s">
        <v>8</v>
      </c>
    </row>
    <row r="276" spans="2:15" ht="16.5" customHeight="1">
      <c r="B276" s="171" t="s">
        <v>154</v>
      </c>
      <c r="C276" s="172" t="s">
        <v>203</v>
      </c>
      <c r="D276"/>
      <c r="E276" s="158" t="s">
        <v>369</v>
      </c>
      <c r="F276" s="158" t="s">
        <v>147</v>
      </c>
      <c r="G276" s="173" t="s">
        <v>527</v>
      </c>
      <c r="H276" s="173" t="s">
        <v>210</v>
      </c>
      <c r="I276" s="158" t="s">
        <v>148</v>
      </c>
      <c r="J276" s="158">
        <v>1270246575</v>
      </c>
      <c r="K276" s="174">
        <v>1000000000</v>
      </c>
      <c r="L276" s="174">
        <v>1005126275.11</v>
      </c>
      <c r="M276" s="175">
        <v>1270246575</v>
      </c>
      <c r="N276" s="176">
        <v>79.13</v>
      </c>
      <c r="O276" s="117" t="s">
        <v>8</v>
      </c>
    </row>
    <row r="277" spans="2:15" ht="16.5" customHeight="1">
      <c r="B277" s="171" t="s">
        <v>154</v>
      </c>
      <c r="C277" s="172" t="s">
        <v>203</v>
      </c>
      <c r="D277"/>
      <c r="E277" s="158" t="s">
        <v>369</v>
      </c>
      <c r="F277" s="158" t="s">
        <v>147</v>
      </c>
      <c r="G277" s="173" t="s">
        <v>528</v>
      </c>
      <c r="H277" s="173" t="s">
        <v>210</v>
      </c>
      <c r="I277" s="158" t="s">
        <v>148</v>
      </c>
      <c r="J277" s="158">
        <v>1270246575</v>
      </c>
      <c r="K277" s="174">
        <v>1000000000</v>
      </c>
      <c r="L277" s="174">
        <v>1005126275.11</v>
      </c>
      <c r="M277" s="175">
        <v>1270246575</v>
      </c>
      <c r="N277" s="176">
        <v>79.13</v>
      </c>
      <c r="O277" s="117" t="s">
        <v>8</v>
      </c>
    </row>
    <row r="278" spans="2:15" ht="16.5" customHeight="1">
      <c r="B278" s="171" t="s">
        <v>154</v>
      </c>
      <c r="C278" s="172" t="s">
        <v>203</v>
      </c>
      <c r="D278"/>
      <c r="E278" s="158" t="s">
        <v>369</v>
      </c>
      <c r="F278" s="158" t="s">
        <v>147</v>
      </c>
      <c r="G278" s="173" t="s">
        <v>529</v>
      </c>
      <c r="H278" s="173" t="s">
        <v>210</v>
      </c>
      <c r="I278" s="158" t="s">
        <v>148</v>
      </c>
      <c r="J278" s="158">
        <v>1270246575</v>
      </c>
      <c r="K278" s="174">
        <v>1000000000</v>
      </c>
      <c r="L278" s="174">
        <v>1005126275.11</v>
      </c>
      <c r="M278" s="175">
        <v>1270246575</v>
      </c>
      <c r="N278" s="176">
        <v>79.13</v>
      </c>
      <c r="O278" s="117" t="s">
        <v>8</v>
      </c>
    </row>
    <row r="279" spans="2:15" ht="16.5" customHeight="1">
      <c r="B279" s="171" t="s">
        <v>154</v>
      </c>
      <c r="C279" s="172" t="s">
        <v>203</v>
      </c>
      <c r="D279"/>
      <c r="E279" s="158" t="s">
        <v>369</v>
      </c>
      <c r="F279" s="158" t="s">
        <v>147</v>
      </c>
      <c r="G279" s="173" t="s">
        <v>530</v>
      </c>
      <c r="H279" s="173" t="s">
        <v>210</v>
      </c>
      <c r="I279" s="158" t="s">
        <v>148</v>
      </c>
      <c r="J279" s="158">
        <v>1270246575</v>
      </c>
      <c r="K279" s="174">
        <v>1000000000</v>
      </c>
      <c r="L279" s="174">
        <v>1005126275.11</v>
      </c>
      <c r="M279" s="175">
        <v>1270246575</v>
      </c>
      <c r="N279" s="176">
        <v>79.13</v>
      </c>
      <c r="O279" s="117" t="s">
        <v>8</v>
      </c>
    </row>
    <row r="280" spans="2:15" ht="16.5" customHeight="1">
      <c r="B280" s="171" t="s">
        <v>154</v>
      </c>
      <c r="C280" s="172" t="s">
        <v>203</v>
      </c>
      <c r="D280"/>
      <c r="E280" s="158" t="s">
        <v>369</v>
      </c>
      <c r="F280" s="158" t="s">
        <v>147</v>
      </c>
      <c r="G280" s="173" t="s">
        <v>531</v>
      </c>
      <c r="H280" s="173" t="s">
        <v>194</v>
      </c>
      <c r="I280" s="158" t="s">
        <v>148</v>
      </c>
      <c r="J280" s="158">
        <v>1356000000</v>
      </c>
      <c r="K280" s="174">
        <v>1000000001</v>
      </c>
      <c r="L280" s="174">
        <v>1004840339.88</v>
      </c>
      <c r="M280" s="175">
        <v>1356000000</v>
      </c>
      <c r="N280" s="176">
        <v>74.099999999999994</v>
      </c>
      <c r="O280" s="117" t="s">
        <v>8</v>
      </c>
    </row>
    <row r="281" spans="2:15" ht="16.5" customHeight="1">
      <c r="B281" s="171" t="s">
        <v>154</v>
      </c>
      <c r="C281" s="172" t="s">
        <v>203</v>
      </c>
      <c r="D281"/>
      <c r="E281" s="158" t="s">
        <v>369</v>
      </c>
      <c r="F281" s="158" t="s">
        <v>147</v>
      </c>
      <c r="G281" s="173" t="s">
        <v>532</v>
      </c>
      <c r="H281" s="173" t="s">
        <v>194</v>
      </c>
      <c r="I281" s="158" t="s">
        <v>148</v>
      </c>
      <c r="J281" s="158">
        <v>1356000000</v>
      </c>
      <c r="K281" s="174">
        <v>1000000001</v>
      </c>
      <c r="L281" s="174">
        <v>1004840339.88</v>
      </c>
      <c r="M281" s="175">
        <v>1356000000</v>
      </c>
      <c r="N281" s="176">
        <v>74.099999999999994</v>
      </c>
      <c r="O281" s="117" t="s">
        <v>8</v>
      </c>
    </row>
    <row r="282" spans="2:15" ht="16.5" customHeight="1">
      <c r="B282" s="171" t="s">
        <v>154</v>
      </c>
      <c r="C282" s="172" t="s">
        <v>203</v>
      </c>
      <c r="D282"/>
      <c r="E282" s="158" t="s">
        <v>369</v>
      </c>
      <c r="F282" s="158" t="s">
        <v>147</v>
      </c>
      <c r="G282" s="173" t="s">
        <v>533</v>
      </c>
      <c r="H282" s="173" t="s">
        <v>194</v>
      </c>
      <c r="I282" s="158" t="s">
        <v>148</v>
      </c>
      <c r="J282" s="158">
        <v>1356000000</v>
      </c>
      <c r="K282" s="174">
        <v>1000000001</v>
      </c>
      <c r="L282" s="174">
        <v>1004840339.88</v>
      </c>
      <c r="M282" s="175">
        <v>1356000000</v>
      </c>
      <c r="N282" s="176">
        <v>74.099999999999994</v>
      </c>
      <c r="O282" s="117" t="s">
        <v>8</v>
      </c>
    </row>
    <row r="283" spans="2:15" ht="16.5" customHeight="1">
      <c r="B283" s="171" t="s">
        <v>154</v>
      </c>
      <c r="C283" s="172" t="s">
        <v>203</v>
      </c>
      <c r="D283"/>
      <c r="E283" s="158" t="s">
        <v>369</v>
      </c>
      <c r="F283" s="158" t="s">
        <v>147</v>
      </c>
      <c r="G283" s="173" t="s">
        <v>534</v>
      </c>
      <c r="H283" s="173" t="s">
        <v>194</v>
      </c>
      <c r="I283" s="158" t="s">
        <v>148</v>
      </c>
      <c r="J283" s="158">
        <v>1356000000</v>
      </c>
      <c r="K283" s="174">
        <v>1000000001</v>
      </c>
      <c r="L283" s="174">
        <v>1004840339.88</v>
      </c>
      <c r="M283" s="175">
        <v>1356000000</v>
      </c>
      <c r="N283" s="176">
        <v>74.099999999999994</v>
      </c>
      <c r="O283" s="117" t="s">
        <v>8</v>
      </c>
    </row>
    <row r="284" spans="2:15" ht="16.5" customHeight="1">
      <c r="B284" s="171" t="s">
        <v>154</v>
      </c>
      <c r="C284" s="172" t="s">
        <v>203</v>
      </c>
      <c r="D284"/>
      <c r="E284" s="158" t="s">
        <v>369</v>
      </c>
      <c r="F284" s="158" t="s">
        <v>147</v>
      </c>
      <c r="G284" s="173" t="s">
        <v>535</v>
      </c>
      <c r="H284" s="173" t="s">
        <v>194</v>
      </c>
      <c r="I284" s="158" t="s">
        <v>148</v>
      </c>
      <c r="J284" s="158">
        <v>1356000000</v>
      </c>
      <c r="K284" s="174">
        <v>1000000001</v>
      </c>
      <c r="L284" s="174">
        <v>1004840339.88</v>
      </c>
      <c r="M284" s="175">
        <v>1356000000</v>
      </c>
      <c r="N284" s="176">
        <v>74.099999999999994</v>
      </c>
      <c r="O284" s="117" t="s">
        <v>8</v>
      </c>
    </row>
    <row r="285" spans="2:15" ht="16.5" customHeight="1">
      <c r="B285" s="171" t="s">
        <v>154</v>
      </c>
      <c r="C285" s="172" t="s">
        <v>203</v>
      </c>
      <c r="D285"/>
      <c r="E285" s="158" t="s">
        <v>369</v>
      </c>
      <c r="F285" s="158" t="s">
        <v>147</v>
      </c>
      <c r="G285" s="173" t="s">
        <v>536</v>
      </c>
      <c r="H285" s="173" t="s">
        <v>194</v>
      </c>
      <c r="I285" s="158" t="s">
        <v>148</v>
      </c>
      <c r="J285" s="158">
        <v>1356000000</v>
      </c>
      <c r="K285" s="174">
        <v>1000000001</v>
      </c>
      <c r="L285" s="174">
        <v>1004840339.88</v>
      </c>
      <c r="M285" s="175">
        <v>1356000000</v>
      </c>
      <c r="N285" s="176">
        <v>74.099999999999994</v>
      </c>
      <c r="O285" s="117" t="s">
        <v>8</v>
      </c>
    </row>
    <row r="286" spans="2:15" ht="16.5" customHeight="1">
      <c r="B286" s="171" t="s">
        <v>154</v>
      </c>
      <c r="C286" s="172" t="s">
        <v>203</v>
      </c>
      <c r="D286"/>
      <c r="E286" s="158" t="s">
        <v>369</v>
      </c>
      <c r="F286" s="158" t="s">
        <v>147</v>
      </c>
      <c r="G286" s="173" t="s">
        <v>537</v>
      </c>
      <c r="H286" s="173" t="s">
        <v>194</v>
      </c>
      <c r="I286" s="158" t="s">
        <v>148</v>
      </c>
      <c r="J286" s="158">
        <v>1356000000</v>
      </c>
      <c r="K286" s="174">
        <v>1000000001</v>
      </c>
      <c r="L286" s="174">
        <v>1004840339.88</v>
      </c>
      <c r="M286" s="175">
        <v>1356000000</v>
      </c>
      <c r="N286" s="176">
        <v>74.099999999999994</v>
      </c>
      <c r="O286" s="117" t="s">
        <v>8</v>
      </c>
    </row>
    <row r="287" spans="2:15" ht="16.5" customHeight="1">
      <c r="B287" s="171" t="s">
        <v>154</v>
      </c>
      <c r="C287" s="172" t="s">
        <v>203</v>
      </c>
      <c r="D287"/>
      <c r="E287" s="158" t="s">
        <v>369</v>
      </c>
      <c r="F287" s="158" t="s">
        <v>147</v>
      </c>
      <c r="G287" s="173" t="s">
        <v>538</v>
      </c>
      <c r="H287" s="173" t="s">
        <v>194</v>
      </c>
      <c r="I287" s="158" t="s">
        <v>148</v>
      </c>
      <c r="J287" s="158">
        <v>1356000000</v>
      </c>
      <c r="K287" s="174">
        <v>1000000001</v>
      </c>
      <c r="L287" s="174">
        <v>1004840339.88</v>
      </c>
      <c r="M287" s="175">
        <v>1356000000</v>
      </c>
      <c r="N287" s="176">
        <v>74.099999999999994</v>
      </c>
      <c r="O287" s="117" t="s">
        <v>8</v>
      </c>
    </row>
    <row r="288" spans="2:15" ht="16.5" customHeight="1">
      <c r="B288" s="171" t="s">
        <v>154</v>
      </c>
      <c r="C288" s="172" t="s">
        <v>203</v>
      </c>
      <c r="D288"/>
      <c r="E288" s="158" t="s">
        <v>369</v>
      </c>
      <c r="F288" s="158" t="s">
        <v>147</v>
      </c>
      <c r="G288" s="173" t="s">
        <v>539</v>
      </c>
      <c r="H288" s="173" t="s">
        <v>194</v>
      </c>
      <c r="I288" s="158" t="s">
        <v>148</v>
      </c>
      <c r="J288" s="158">
        <v>1356000000</v>
      </c>
      <c r="K288" s="174">
        <v>1000000001</v>
      </c>
      <c r="L288" s="174">
        <v>1004840339.88</v>
      </c>
      <c r="M288" s="175">
        <v>1356000000</v>
      </c>
      <c r="N288" s="176">
        <v>74.099999999999994</v>
      </c>
      <c r="O288" s="117" t="s">
        <v>8</v>
      </c>
    </row>
    <row r="289" spans="2:15" ht="16.5" customHeight="1">
      <c r="B289" s="171" t="s">
        <v>154</v>
      </c>
      <c r="C289" s="172" t="s">
        <v>203</v>
      </c>
      <c r="D289"/>
      <c r="E289" s="158" t="s">
        <v>369</v>
      </c>
      <c r="F289" s="158" t="s">
        <v>147</v>
      </c>
      <c r="G289" s="173" t="s">
        <v>540</v>
      </c>
      <c r="H289" s="173" t="s">
        <v>194</v>
      </c>
      <c r="I289" s="158" t="s">
        <v>148</v>
      </c>
      <c r="J289" s="158">
        <v>1356000000</v>
      </c>
      <c r="K289" s="174">
        <v>1000000001</v>
      </c>
      <c r="L289" s="174">
        <v>1004840339.88</v>
      </c>
      <c r="M289" s="175">
        <v>1356000000</v>
      </c>
      <c r="N289" s="176">
        <v>74.099999999999994</v>
      </c>
      <c r="O289" s="117" t="s">
        <v>8</v>
      </c>
    </row>
    <row r="290" spans="2:15" ht="16.5" customHeight="1">
      <c r="B290" s="171" t="s">
        <v>145</v>
      </c>
      <c r="C290" s="172" t="s">
        <v>203</v>
      </c>
      <c r="D290"/>
      <c r="E290" s="158" t="s">
        <v>369</v>
      </c>
      <c r="F290" s="158" t="s">
        <v>147</v>
      </c>
      <c r="G290" s="173" t="s">
        <v>541</v>
      </c>
      <c r="H290" s="173" t="s">
        <v>206</v>
      </c>
      <c r="I290" s="158" t="s">
        <v>148</v>
      </c>
      <c r="J290" s="158">
        <v>921280479</v>
      </c>
      <c r="K290" s="174">
        <v>786098735</v>
      </c>
      <c r="L290" s="174">
        <v>778243723.80999994</v>
      </c>
      <c r="M290" s="175">
        <v>921280479</v>
      </c>
      <c r="N290" s="176">
        <v>84.47</v>
      </c>
      <c r="O290" s="117" t="s">
        <v>8</v>
      </c>
    </row>
    <row r="291" spans="2:15" ht="16.5" customHeight="1">
      <c r="B291" s="171" t="s">
        <v>154</v>
      </c>
      <c r="C291" s="172" t="s">
        <v>203</v>
      </c>
      <c r="D291"/>
      <c r="E291" s="158" t="s">
        <v>369</v>
      </c>
      <c r="F291" s="158" t="s">
        <v>147</v>
      </c>
      <c r="G291" s="173" t="s">
        <v>542</v>
      </c>
      <c r="H291" s="173" t="s">
        <v>211</v>
      </c>
      <c r="I291" s="158" t="s">
        <v>148</v>
      </c>
      <c r="J291" s="158">
        <v>187245206</v>
      </c>
      <c r="K291" s="174">
        <v>151923471</v>
      </c>
      <c r="L291" s="174">
        <v>150045649.74000001</v>
      </c>
      <c r="M291" s="175">
        <v>187245206</v>
      </c>
      <c r="N291" s="176">
        <v>80.13</v>
      </c>
      <c r="O291" s="117" t="s">
        <v>8</v>
      </c>
    </row>
    <row r="292" spans="2:15" ht="16.5" customHeight="1">
      <c r="B292" s="171" t="s">
        <v>145</v>
      </c>
      <c r="C292" s="172" t="s">
        <v>203</v>
      </c>
      <c r="D292"/>
      <c r="E292" s="158" t="s">
        <v>369</v>
      </c>
      <c r="F292" s="158" t="s">
        <v>147</v>
      </c>
      <c r="G292" s="173" t="s">
        <v>543</v>
      </c>
      <c r="H292" s="173" t="s">
        <v>206</v>
      </c>
      <c r="I292" s="158" t="s">
        <v>148</v>
      </c>
      <c r="J292" s="158">
        <v>1183000001</v>
      </c>
      <c r="K292" s="174">
        <v>1011607533</v>
      </c>
      <c r="L292" s="174">
        <v>1039198032.53</v>
      </c>
      <c r="M292" s="175">
        <v>1183000001</v>
      </c>
      <c r="N292" s="176">
        <v>87.84</v>
      </c>
      <c r="O292" s="117" t="s">
        <v>8</v>
      </c>
    </row>
    <row r="293" spans="2:15" ht="16.5" customHeight="1">
      <c r="B293" s="171" t="s">
        <v>212</v>
      </c>
      <c r="C293" s="172" t="s">
        <v>213</v>
      </c>
      <c r="D293"/>
      <c r="E293" s="158" t="s">
        <v>369</v>
      </c>
      <c r="F293" s="158" t="s">
        <v>147</v>
      </c>
      <c r="G293" s="173" t="s">
        <v>544</v>
      </c>
      <c r="H293" s="173" t="s">
        <v>214</v>
      </c>
      <c r="I293" s="158" t="s">
        <v>148</v>
      </c>
      <c r="J293" s="158">
        <v>8315890410</v>
      </c>
      <c r="K293" s="174">
        <v>5000000000</v>
      </c>
      <c r="L293" s="174">
        <v>5080748785.8299999</v>
      </c>
      <c r="M293" s="175">
        <v>8315890410</v>
      </c>
      <c r="N293" s="176">
        <v>61.1</v>
      </c>
      <c r="O293" s="117" t="s">
        <v>8</v>
      </c>
    </row>
    <row r="294" spans="2:15" ht="16.5" customHeight="1">
      <c r="B294" s="171" t="s">
        <v>212</v>
      </c>
      <c r="C294" s="172" t="s">
        <v>213</v>
      </c>
      <c r="D294"/>
      <c r="E294" s="158" t="s">
        <v>369</v>
      </c>
      <c r="F294" s="158" t="s">
        <v>147</v>
      </c>
      <c r="G294" s="173" t="s">
        <v>545</v>
      </c>
      <c r="H294" s="173" t="s">
        <v>214</v>
      </c>
      <c r="I294" s="158" t="s">
        <v>148</v>
      </c>
      <c r="J294" s="158">
        <v>2710980278</v>
      </c>
      <c r="K294" s="174">
        <v>1659697259</v>
      </c>
      <c r="L294" s="174">
        <v>1656622159.8299999</v>
      </c>
      <c r="M294" s="175">
        <v>2710980278</v>
      </c>
      <c r="N294" s="176">
        <v>61.11</v>
      </c>
      <c r="O294" s="117" t="s">
        <v>8</v>
      </c>
    </row>
    <row r="295" spans="2:15" ht="16.5" customHeight="1">
      <c r="B295" s="171" t="s">
        <v>212</v>
      </c>
      <c r="C295" s="172" t="s">
        <v>213</v>
      </c>
      <c r="D295"/>
      <c r="E295" s="158" t="s">
        <v>369</v>
      </c>
      <c r="F295" s="158" t="s">
        <v>147</v>
      </c>
      <c r="G295" s="173" t="s">
        <v>546</v>
      </c>
      <c r="H295" s="173" t="s">
        <v>215</v>
      </c>
      <c r="I295" s="158" t="s">
        <v>148</v>
      </c>
      <c r="J295" s="158">
        <v>4616383560</v>
      </c>
      <c r="K295" s="174">
        <v>3415726026</v>
      </c>
      <c r="L295" s="174">
        <v>3330135886.6399999</v>
      </c>
      <c r="M295" s="175">
        <v>4616383560</v>
      </c>
      <c r="N295" s="176">
        <v>72.14</v>
      </c>
      <c r="O295" s="117" t="s">
        <v>8</v>
      </c>
    </row>
    <row r="296" spans="2:15" ht="16.5" customHeight="1">
      <c r="B296" s="171" t="s">
        <v>212</v>
      </c>
      <c r="C296" s="172" t="s">
        <v>213</v>
      </c>
      <c r="D296"/>
      <c r="E296" s="158" t="s">
        <v>369</v>
      </c>
      <c r="F296" s="158" t="s">
        <v>147</v>
      </c>
      <c r="G296" s="173" t="s">
        <v>547</v>
      </c>
      <c r="H296" s="173" t="s">
        <v>216</v>
      </c>
      <c r="I296" s="158" t="s">
        <v>148</v>
      </c>
      <c r="J296" s="158">
        <v>3755780819</v>
      </c>
      <c r="K296" s="174">
        <v>2004821915</v>
      </c>
      <c r="L296" s="174">
        <v>2003030203.79</v>
      </c>
      <c r="M296" s="175">
        <v>3755780819</v>
      </c>
      <c r="N296" s="176">
        <v>53.33</v>
      </c>
      <c r="O296" s="117" t="s">
        <v>8</v>
      </c>
    </row>
    <row r="297" spans="2:15" ht="16.5" customHeight="1">
      <c r="B297" s="171" t="s">
        <v>212</v>
      </c>
      <c r="C297" s="172" t="s">
        <v>213</v>
      </c>
      <c r="D297"/>
      <c r="E297" s="158" t="s">
        <v>369</v>
      </c>
      <c r="F297" s="158" t="s">
        <v>147</v>
      </c>
      <c r="G297" s="173" t="s">
        <v>548</v>
      </c>
      <c r="H297" s="173" t="s">
        <v>216</v>
      </c>
      <c r="I297" s="158" t="s">
        <v>148</v>
      </c>
      <c r="J297" s="158">
        <v>3755780819</v>
      </c>
      <c r="K297" s="174">
        <v>2013260275</v>
      </c>
      <c r="L297" s="174">
        <v>2003100667.3199999</v>
      </c>
      <c r="M297" s="175">
        <v>3755780819</v>
      </c>
      <c r="N297" s="176">
        <v>53.33</v>
      </c>
      <c r="O297" s="117" t="s">
        <v>8</v>
      </c>
    </row>
    <row r="298" spans="2:15" ht="16.5" customHeight="1">
      <c r="B298" s="171" t="s">
        <v>212</v>
      </c>
      <c r="C298" s="172" t="s">
        <v>213</v>
      </c>
      <c r="D298"/>
      <c r="E298" s="158" t="s">
        <v>369</v>
      </c>
      <c r="F298" s="158" t="s">
        <v>147</v>
      </c>
      <c r="G298" s="173" t="s">
        <v>549</v>
      </c>
      <c r="H298" s="173" t="s">
        <v>217</v>
      </c>
      <c r="I298" s="158" t="s">
        <v>148</v>
      </c>
      <c r="J298" s="158">
        <v>10188493148</v>
      </c>
      <c r="K298" s="174">
        <v>6036164383</v>
      </c>
      <c r="L298" s="174">
        <v>6103475140.79</v>
      </c>
      <c r="M298" s="175">
        <v>10188493148</v>
      </c>
      <c r="N298" s="176">
        <v>59.91</v>
      </c>
      <c r="O298" s="117" t="s">
        <v>8</v>
      </c>
    </row>
    <row r="299" spans="2:15" ht="16.5" customHeight="1">
      <c r="B299" s="171" t="s">
        <v>212</v>
      </c>
      <c r="C299" s="172" t="s">
        <v>213</v>
      </c>
      <c r="D299"/>
      <c r="E299" s="158" t="s">
        <v>369</v>
      </c>
      <c r="F299" s="158" t="s">
        <v>147</v>
      </c>
      <c r="G299" s="173" t="s">
        <v>550</v>
      </c>
      <c r="H299" s="173" t="s">
        <v>217</v>
      </c>
      <c r="I299" s="158" t="s">
        <v>148</v>
      </c>
      <c r="J299" s="158">
        <v>849041084</v>
      </c>
      <c r="K299" s="174">
        <v>507123288</v>
      </c>
      <c r="L299" s="174">
        <v>508631878.75999999</v>
      </c>
      <c r="M299" s="175">
        <v>849041084</v>
      </c>
      <c r="N299" s="176">
        <v>59.91</v>
      </c>
      <c r="O299" s="117" t="s">
        <v>8</v>
      </c>
    </row>
    <row r="300" spans="2:15" ht="16.5" customHeight="1">
      <c r="B300" s="171" t="s">
        <v>154</v>
      </c>
      <c r="C300" s="172" t="s">
        <v>213</v>
      </c>
      <c r="D300"/>
      <c r="E300" s="158" t="s">
        <v>369</v>
      </c>
      <c r="F300" s="158" t="s">
        <v>147</v>
      </c>
      <c r="G300" s="173" t="s">
        <v>551</v>
      </c>
      <c r="H300" s="173" t="s">
        <v>218</v>
      </c>
      <c r="I300" s="158" t="s">
        <v>148</v>
      </c>
      <c r="J300" s="158">
        <v>193830136</v>
      </c>
      <c r="K300" s="174">
        <v>163084736</v>
      </c>
      <c r="L300" s="174">
        <v>163686950.09999999</v>
      </c>
      <c r="M300" s="175">
        <v>193830136</v>
      </c>
      <c r="N300" s="176">
        <v>84.45</v>
      </c>
      <c r="O300" s="117" t="s">
        <v>8</v>
      </c>
    </row>
    <row r="301" spans="2:15" ht="16.5" customHeight="1">
      <c r="B301" s="171" t="s">
        <v>212</v>
      </c>
      <c r="C301" s="172" t="s">
        <v>213</v>
      </c>
      <c r="D301"/>
      <c r="E301" s="158" t="s">
        <v>369</v>
      </c>
      <c r="F301" s="158" t="s">
        <v>147</v>
      </c>
      <c r="G301" s="173" t="s">
        <v>552</v>
      </c>
      <c r="H301" s="173" t="s">
        <v>219</v>
      </c>
      <c r="I301" s="158" t="s">
        <v>148</v>
      </c>
      <c r="J301" s="158">
        <v>24424109576</v>
      </c>
      <c r="K301" s="174">
        <v>15000000001</v>
      </c>
      <c r="L301" s="174">
        <v>15025626080.77</v>
      </c>
      <c r="M301" s="175">
        <v>24424109576</v>
      </c>
      <c r="N301" s="176">
        <v>61.52</v>
      </c>
      <c r="O301" s="117" t="s">
        <v>8</v>
      </c>
    </row>
    <row r="302" spans="2:15" ht="16.5" customHeight="1">
      <c r="B302" s="171" t="s">
        <v>212</v>
      </c>
      <c r="C302" s="172" t="s">
        <v>213</v>
      </c>
      <c r="D302"/>
      <c r="E302" s="158" t="s">
        <v>369</v>
      </c>
      <c r="F302" s="158" t="s">
        <v>147</v>
      </c>
      <c r="G302" s="173" t="s">
        <v>553</v>
      </c>
      <c r="H302" s="173" t="s">
        <v>220</v>
      </c>
      <c r="I302" s="158" t="s">
        <v>148</v>
      </c>
      <c r="J302" s="158">
        <v>24331616448</v>
      </c>
      <c r="K302" s="174">
        <v>13999999997</v>
      </c>
      <c r="L302" s="174">
        <v>14024575120.559999</v>
      </c>
      <c r="M302" s="175">
        <v>24331616448</v>
      </c>
      <c r="N302" s="176">
        <v>57.64</v>
      </c>
      <c r="O302" s="117" t="s">
        <v>8</v>
      </c>
    </row>
    <row r="303" spans="2:15" ht="16.5" customHeight="1">
      <c r="B303" s="171" t="s">
        <v>154</v>
      </c>
      <c r="C303" s="172" t="s">
        <v>213</v>
      </c>
      <c r="D303"/>
      <c r="E303" s="158" t="s">
        <v>369</v>
      </c>
      <c r="F303" s="158" t="s">
        <v>147</v>
      </c>
      <c r="G303" s="173" t="s">
        <v>554</v>
      </c>
      <c r="H303" s="173" t="s">
        <v>221</v>
      </c>
      <c r="I303" s="158" t="s">
        <v>148</v>
      </c>
      <c r="J303" s="158">
        <v>109529316</v>
      </c>
      <c r="K303" s="174">
        <v>100029510</v>
      </c>
      <c r="L303" s="174">
        <v>102050382.58</v>
      </c>
      <c r="M303" s="175">
        <v>109529316</v>
      </c>
      <c r="N303" s="176">
        <v>93.17</v>
      </c>
      <c r="O303" s="117" t="s">
        <v>8</v>
      </c>
    </row>
    <row r="304" spans="2:15" ht="16.5" customHeight="1">
      <c r="B304" s="171" t="s">
        <v>154</v>
      </c>
      <c r="C304" s="172" t="s">
        <v>213</v>
      </c>
      <c r="D304"/>
      <c r="E304" s="158" t="s">
        <v>369</v>
      </c>
      <c r="F304" s="158" t="s">
        <v>147</v>
      </c>
      <c r="G304" s="173" t="s">
        <v>555</v>
      </c>
      <c r="H304" s="173" t="s">
        <v>221</v>
      </c>
      <c r="I304" s="158" t="s">
        <v>148</v>
      </c>
      <c r="J304" s="158">
        <v>109529316</v>
      </c>
      <c r="K304" s="174">
        <v>100029510</v>
      </c>
      <c r="L304" s="174">
        <v>102050382.58</v>
      </c>
      <c r="M304" s="175">
        <v>109529316</v>
      </c>
      <c r="N304" s="176">
        <v>93.17</v>
      </c>
      <c r="O304" s="117" t="s">
        <v>8</v>
      </c>
    </row>
    <row r="305" spans="2:15" ht="16.5" customHeight="1">
      <c r="B305" s="171" t="s">
        <v>154</v>
      </c>
      <c r="C305" s="172" t="s">
        <v>213</v>
      </c>
      <c r="D305"/>
      <c r="E305" s="158" t="s">
        <v>369</v>
      </c>
      <c r="F305" s="158" t="s">
        <v>147</v>
      </c>
      <c r="G305" s="173" t="s">
        <v>556</v>
      </c>
      <c r="H305" s="173" t="s">
        <v>221</v>
      </c>
      <c r="I305" s="158" t="s">
        <v>148</v>
      </c>
      <c r="J305" s="158">
        <v>109529316</v>
      </c>
      <c r="K305" s="174">
        <v>100029510</v>
      </c>
      <c r="L305" s="174">
        <v>102050382.58</v>
      </c>
      <c r="M305" s="175">
        <v>109529316</v>
      </c>
      <c r="N305" s="176">
        <v>93.17</v>
      </c>
      <c r="O305" s="117" t="s">
        <v>8</v>
      </c>
    </row>
    <row r="306" spans="2:15" ht="16.5" customHeight="1">
      <c r="B306" s="171" t="s">
        <v>154</v>
      </c>
      <c r="C306" s="172" t="s">
        <v>213</v>
      </c>
      <c r="D306"/>
      <c r="E306" s="158" t="s">
        <v>369</v>
      </c>
      <c r="F306" s="158" t="s">
        <v>147</v>
      </c>
      <c r="G306" s="173" t="s">
        <v>557</v>
      </c>
      <c r="H306" s="173" t="s">
        <v>222</v>
      </c>
      <c r="I306" s="158" t="s">
        <v>148</v>
      </c>
      <c r="J306" s="158">
        <v>1256500000</v>
      </c>
      <c r="K306" s="174">
        <v>1000000000</v>
      </c>
      <c r="L306" s="174">
        <v>1034548630.05</v>
      </c>
      <c r="M306" s="175">
        <v>1256500000</v>
      </c>
      <c r="N306" s="176">
        <v>82.34</v>
      </c>
      <c r="O306" s="117" t="s">
        <v>8</v>
      </c>
    </row>
    <row r="307" spans="2:15" ht="16.5" customHeight="1">
      <c r="B307" s="171" t="s">
        <v>154</v>
      </c>
      <c r="C307" s="172" t="s">
        <v>213</v>
      </c>
      <c r="D307"/>
      <c r="E307" s="158" t="s">
        <v>369</v>
      </c>
      <c r="F307" s="158" t="s">
        <v>147</v>
      </c>
      <c r="G307" s="173" t="s">
        <v>558</v>
      </c>
      <c r="H307" s="173" t="s">
        <v>222</v>
      </c>
      <c r="I307" s="158" t="s">
        <v>148</v>
      </c>
      <c r="J307" s="158">
        <v>1256500000</v>
      </c>
      <c r="K307" s="174">
        <v>1000000000</v>
      </c>
      <c r="L307" s="174">
        <v>1034548630.05</v>
      </c>
      <c r="M307" s="175">
        <v>1256500000</v>
      </c>
      <c r="N307" s="176">
        <v>82.34</v>
      </c>
      <c r="O307" s="117" t="s">
        <v>8</v>
      </c>
    </row>
    <row r="308" spans="2:15" ht="16.5" customHeight="1">
      <c r="B308" s="171" t="s">
        <v>154</v>
      </c>
      <c r="C308" s="172" t="s">
        <v>213</v>
      </c>
      <c r="D308"/>
      <c r="E308" s="158" t="s">
        <v>369</v>
      </c>
      <c r="F308" s="158" t="s">
        <v>147</v>
      </c>
      <c r="G308" s="173" t="s">
        <v>559</v>
      </c>
      <c r="H308" s="173" t="s">
        <v>222</v>
      </c>
      <c r="I308" s="158" t="s">
        <v>148</v>
      </c>
      <c r="J308" s="158">
        <v>1256500000</v>
      </c>
      <c r="K308" s="174">
        <v>1000000000</v>
      </c>
      <c r="L308" s="174">
        <v>1034548630.05</v>
      </c>
      <c r="M308" s="175">
        <v>1256500000</v>
      </c>
      <c r="N308" s="176">
        <v>82.34</v>
      </c>
      <c r="O308" s="117" t="s">
        <v>8</v>
      </c>
    </row>
    <row r="309" spans="2:15" ht="16.5" customHeight="1">
      <c r="B309" s="171" t="s">
        <v>154</v>
      </c>
      <c r="C309" s="172" t="s">
        <v>213</v>
      </c>
      <c r="D309"/>
      <c r="E309" s="158" t="s">
        <v>369</v>
      </c>
      <c r="F309" s="158" t="s">
        <v>147</v>
      </c>
      <c r="G309" s="173" t="s">
        <v>560</v>
      </c>
      <c r="H309" s="173" t="s">
        <v>222</v>
      </c>
      <c r="I309" s="158" t="s">
        <v>148</v>
      </c>
      <c r="J309" s="158">
        <v>1256500000</v>
      </c>
      <c r="K309" s="174">
        <v>1000000000</v>
      </c>
      <c r="L309" s="174">
        <v>1034548630.05</v>
      </c>
      <c r="M309" s="175">
        <v>1256500000</v>
      </c>
      <c r="N309" s="176">
        <v>82.34</v>
      </c>
      <c r="O309" s="117" t="s">
        <v>8</v>
      </c>
    </row>
    <row r="310" spans="2:15" ht="16.5" customHeight="1">
      <c r="B310" s="171" t="s">
        <v>154</v>
      </c>
      <c r="C310" s="172" t="s">
        <v>213</v>
      </c>
      <c r="D310"/>
      <c r="E310" s="158" t="s">
        <v>369</v>
      </c>
      <c r="F310" s="158" t="s">
        <v>147</v>
      </c>
      <c r="G310" s="173" t="s">
        <v>561</v>
      </c>
      <c r="H310" s="173" t="s">
        <v>222</v>
      </c>
      <c r="I310" s="158" t="s">
        <v>148</v>
      </c>
      <c r="J310" s="158">
        <v>1256500000</v>
      </c>
      <c r="K310" s="174">
        <v>1000000000</v>
      </c>
      <c r="L310" s="174">
        <v>1034548630.05</v>
      </c>
      <c r="M310" s="175">
        <v>1256500000</v>
      </c>
      <c r="N310" s="176">
        <v>82.34</v>
      </c>
      <c r="O310" s="117" t="s">
        <v>8</v>
      </c>
    </row>
    <row r="311" spans="2:15" ht="16.5" customHeight="1">
      <c r="B311" s="171" t="s">
        <v>154</v>
      </c>
      <c r="C311" s="172" t="s">
        <v>213</v>
      </c>
      <c r="D311"/>
      <c r="E311" s="158" t="s">
        <v>369</v>
      </c>
      <c r="F311" s="158" t="s">
        <v>147</v>
      </c>
      <c r="G311" s="173" t="s">
        <v>562</v>
      </c>
      <c r="H311" s="173" t="s">
        <v>222</v>
      </c>
      <c r="I311" s="158" t="s">
        <v>148</v>
      </c>
      <c r="J311" s="158">
        <v>1256500000</v>
      </c>
      <c r="K311" s="174">
        <v>1000000000</v>
      </c>
      <c r="L311" s="174">
        <v>1034548630.05</v>
      </c>
      <c r="M311" s="175">
        <v>1256500000</v>
      </c>
      <c r="N311" s="176">
        <v>82.34</v>
      </c>
      <c r="O311" s="117" t="s">
        <v>8</v>
      </c>
    </row>
    <row r="312" spans="2:15" ht="16.5" customHeight="1">
      <c r="B312" s="171" t="s">
        <v>154</v>
      </c>
      <c r="C312" s="172" t="s">
        <v>213</v>
      </c>
      <c r="D312"/>
      <c r="E312" s="158" t="s">
        <v>369</v>
      </c>
      <c r="F312" s="158" t="s">
        <v>147</v>
      </c>
      <c r="G312" s="173" t="s">
        <v>563</v>
      </c>
      <c r="H312" s="173" t="s">
        <v>222</v>
      </c>
      <c r="I312" s="158" t="s">
        <v>148</v>
      </c>
      <c r="J312" s="158">
        <v>1256500000</v>
      </c>
      <c r="K312" s="174">
        <v>1000000000</v>
      </c>
      <c r="L312" s="174">
        <v>1034548630.05</v>
      </c>
      <c r="M312" s="175">
        <v>1256500000</v>
      </c>
      <c r="N312" s="176">
        <v>82.34</v>
      </c>
      <c r="O312" s="117" t="s">
        <v>8</v>
      </c>
    </row>
    <row r="313" spans="2:15" ht="16.5" customHeight="1">
      <c r="B313" s="171" t="s">
        <v>154</v>
      </c>
      <c r="C313" s="172" t="s">
        <v>213</v>
      </c>
      <c r="D313"/>
      <c r="E313" s="158" t="s">
        <v>369</v>
      </c>
      <c r="F313" s="158" t="s">
        <v>147</v>
      </c>
      <c r="G313" s="173" t="s">
        <v>563</v>
      </c>
      <c r="H313" s="173" t="s">
        <v>222</v>
      </c>
      <c r="I313" s="158" t="s">
        <v>148</v>
      </c>
      <c r="J313" s="158">
        <v>1256500000</v>
      </c>
      <c r="K313" s="174">
        <v>1000000000</v>
      </c>
      <c r="L313" s="174">
        <v>1034548630.05</v>
      </c>
      <c r="M313" s="175">
        <v>1256500000</v>
      </c>
      <c r="N313" s="176">
        <v>82.34</v>
      </c>
      <c r="O313" s="117" t="s">
        <v>8</v>
      </c>
    </row>
    <row r="314" spans="2:15" ht="16.5" customHeight="1">
      <c r="B314" s="171" t="s">
        <v>154</v>
      </c>
      <c r="C314" s="172" t="s">
        <v>213</v>
      </c>
      <c r="D314"/>
      <c r="E314" s="158" t="s">
        <v>369</v>
      </c>
      <c r="F314" s="158" t="s">
        <v>147</v>
      </c>
      <c r="G314" s="173" t="s">
        <v>564</v>
      </c>
      <c r="H314" s="173" t="s">
        <v>222</v>
      </c>
      <c r="I314" s="158" t="s">
        <v>148</v>
      </c>
      <c r="J314" s="158">
        <v>1256500000</v>
      </c>
      <c r="K314" s="174">
        <v>1000000000</v>
      </c>
      <c r="L314" s="174">
        <v>1034548630.05</v>
      </c>
      <c r="M314" s="175">
        <v>1256500000</v>
      </c>
      <c r="N314" s="176">
        <v>82.34</v>
      </c>
      <c r="O314" s="117" t="s">
        <v>8</v>
      </c>
    </row>
    <row r="315" spans="2:15" ht="16.5" customHeight="1">
      <c r="B315" s="171" t="s">
        <v>154</v>
      </c>
      <c r="C315" s="172" t="s">
        <v>213</v>
      </c>
      <c r="D315"/>
      <c r="E315" s="158" t="s">
        <v>369</v>
      </c>
      <c r="F315" s="158" t="s">
        <v>147</v>
      </c>
      <c r="G315" s="173" t="s">
        <v>565</v>
      </c>
      <c r="H315" s="173" t="s">
        <v>222</v>
      </c>
      <c r="I315" s="158" t="s">
        <v>148</v>
      </c>
      <c r="J315" s="158">
        <v>1256500000</v>
      </c>
      <c r="K315" s="174">
        <v>1000000000</v>
      </c>
      <c r="L315" s="174">
        <v>1034548630.05</v>
      </c>
      <c r="M315" s="175">
        <v>1256500000</v>
      </c>
      <c r="N315" s="176">
        <v>82.34</v>
      </c>
      <c r="O315" s="117" t="s">
        <v>8</v>
      </c>
    </row>
    <row r="316" spans="2:15" ht="16.5" customHeight="1">
      <c r="B316" s="171" t="s">
        <v>154</v>
      </c>
      <c r="C316" s="172" t="s">
        <v>213</v>
      </c>
      <c r="D316"/>
      <c r="E316" s="158" t="s">
        <v>369</v>
      </c>
      <c r="F316" s="158" t="s">
        <v>147</v>
      </c>
      <c r="G316" s="173" t="s">
        <v>566</v>
      </c>
      <c r="H316" s="173" t="s">
        <v>387</v>
      </c>
      <c r="I316" s="158" t="s">
        <v>148</v>
      </c>
      <c r="J316" s="158">
        <v>240328768</v>
      </c>
      <c r="K316" s="174">
        <v>207232826</v>
      </c>
      <c r="L316" s="174">
        <v>210670219.72</v>
      </c>
      <c r="M316" s="175">
        <v>240328768</v>
      </c>
      <c r="N316" s="176">
        <v>87.66</v>
      </c>
      <c r="O316" s="117" t="s">
        <v>8</v>
      </c>
    </row>
    <row r="317" spans="2:15" ht="16.5" customHeight="1">
      <c r="B317" s="171" t="s">
        <v>154</v>
      </c>
      <c r="C317" s="172" t="s">
        <v>213</v>
      </c>
      <c r="D317"/>
      <c r="E317" s="158" t="s">
        <v>369</v>
      </c>
      <c r="F317" s="158" t="s">
        <v>147</v>
      </c>
      <c r="G317" s="173" t="s">
        <v>567</v>
      </c>
      <c r="H317" s="173" t="s">
        <v>223</v>
      </c>
      <c r="I317" s="158" t="s">
        <v>148</v>
      </c>
      <c r="J317" s="158">
        <v>1124541096</v>
      </c>
      <c r="K317" s="174">
        <v>1018628010</v>
      </c>
      <c r="L317" s="174">
        <v>1032941441.8099999</v>
      </c>
      <c r="M317" s="175">
        <v>1124541096</v>
      </c>
      <c r="N317" s="176">
        <v>91.85</v>
      </c>
      <c r="O317" s="117" t="s">
        <v>8</v>
      </c>
    </row>
    <row r="318" spans="2:15" ht="16.5" customHeight="1">
      <c r="B318" s="171" t="s">
        <v>154</v>
      </c>
      <c r="C318" s="172" t="s">
        <v>213</v>
      </c>
      <c r="D318"/>
      <c r="E318" s="158" t="s">
        <v>369</v>
      </c>
      <c r="F318" s="158" t="s">
        <v>147</v>
      </c>
      <c r="G318" s="173" t="s">
        <v>568</v>
      </c>
      <c r="H318" s="173" t="s">
        <v>223</v>
      </c>
      <c r="I318" s="158" t="s">
        <v>148</v>
      </c>
      <c r="J318" s="158">
        <v>1124541096</v>
      </c>
      <c r="K318" s="174">
        <v>1018628010</v>
      </c>
      <c r="L318" s="174">
        <v>1032941441.8099999</v>
      </c>
      <c r="M318" s="175">
        <v>1124541096</v>
      </c>
      <c r="N318" s="176">
        <v>91.85</v>
      </c>
      <c r="O318" s="117" t="s">
        <v>8</v>
      </c>
    </row>
    <row r="319" spans="2:15" ht="16.5" customHeight="1">
      <c r="B319" s="171" t="s">
        <v>154</v>
      </c>
      <c r="C319" s="172" t="s">
        <v>213</v>
      </c>
      <c r="D319"/>
      <c r="E319" s="158" t="s">
        <v>369</v>
      </c>
      <c r="F319" s="158" t="s">
        <v>147</v>
      </c>
      <c r="G319" s="173" t="s">
        <v>569</v>
      </c>
      <c r="H319" s="173" t="s">
        <v>223</v>
      </c>
      <c r="I319" s="158" t="s">
        <v>148</v>
      </c>
      <c r="J319" s="158">
        <v>1124541096</v>
      </c>
      <c r="K319" s="174">
        <v>1018628010</v>
      </c>
      <c r="L319" s="174">
        <v>1032941441.8099999</v>
      </c>
      <c r="M319" s="175">
        <v>1124541096</v>
      </c>
      <c r="N319" s="176">
        <v>91.85</v>
      </c>
      <c r="O319" s="117" t="s">
        <v>8</v>
      </c>
    </row>
    <row r="320" spans="2:15" ht="16.5" customHeight="1">
      <c r="B320" s="171" t="s">
        <v>154</v>
      </c>
      <c r="C320" s="172" t="s">
        <v>213</v>
      </c>
      <c r="D320"/>
      <c r="E320" s="158" t="s">
        <v>369</v>
      </c>
      <c r="F320" s="158" t="s">
        <v>147</v>
      </c>
      <c r="G320" s="173" t="s">
        <v>570</v>
      </c>
      <c r="H320" s="173" t="s">
        <v>223</v>
      </c>
      <c r="I320" s="158" t="s">
        <v>148</v>
      </c>
      <c r="J320" s="158">
        <v>1124541096</v>
      </c>
      <c r="K320" s="174">
        <v>1018628010</v>
      </c>
      <c r="L320" s="174">
        <v>1032941441.8099999</v>
      </c>
      <c r="M320" s="175">
        <v>1124541096</v>
      </c>
      <c r="N320" s="176">
        <v>91.85</v>
      </c>
      <c r="O320" s="117" t="s">
        <v>8</v>
      </c>
    </row>
    <row r="321" spans="2:15" ht="16.5" customHeight="1">
      <c r="B321" s="171" t="s">
        <v>154</v>
      </c>
      <c r="C321" s="172" t="s">
        <v>213</v>
      </c>
      <c r="D321"/>
      <c r="E321" s="158" t="s">
        <v>369</v>
      </c>
      <c r="F321" s="158" t="s">
        <v>147</v>
      </c>
      <c r="G321" s="173" t="s">
        <v>571</v>
      </c>
      <c r="H321" s="173" t="s">
        <v>223</v>
      </c>
      <c r="I321" s="158" t="s">
        <v>148</v>
      </c>
      <c r="J321" s="158">
        <v>1124541096</v>
      </c>
      <c r="K321" s="174">
        <v>1018628010</v>
      </c>
      <c r="L321" s="174">
        <v>1032941441.8099999</v>
      </c>
      <c r="M321" s="175">
        <v>1124541096</v>
      </c>
      <c r="N321" s="176">
        <v>91.85</v>
      </c>
      <c r="O321" s="117" t="s">
        <v>8</v>
      </c>
    </row>
    <row r="322" spans="2:15" ht="16.5" customHeight="1">
      <c r="B322" s="171" t="s">
        <v>154</v>
      </c>
      <c r="C322" s="172" t="s">
        <v>213</v>
      </c>
      <c r="D322"/>
      <c r="E322" s="158" t="s">
        <v>369</v>
      </c>
      <c r="F322" s="158" t="s">
        <v>147</v>
      </c>
      <c r="G322" s="173" t="s">
        <v>572</v>
      </c>
      <c r="H322" s="173" t="s">
        <v>223</v>
      </c>
      <c r="I322" s="158" t="s">
        <v>148</v>
      </c>
      <c r="J322" s="158">
        <v>1124541096</v>
      </c>
      <c r="K322" s="174">
        <v>1018628010</v>
      </c>
      <c r="L322" s="174">
        <v>1032941441.8099999</v>
      </c>
      <c r="M322" s="175">
        <v>1124541096</v>
      </c>
      <c r="N322" s="176">
        <v>91.85</v>
      </c>
      <c r="O322" s="117" t="s">
        <v>8</v>
      </c>
    </row>
    <row r="323" spans="2:15" ht="16.5" customHeight="1">
      <c r="B323" s="171" t="s">
        <v>154</v>
      </c>
      <c r="C323" s="172" t="s">
        <v>213</v>
      </c>
      <c r="D323"/>
      <c r="E323" s="158" t="s">
        <v>369</v>
      </c>
      <c r="F323" s="158" t="s">
        <v>147</v>
      </c>
      <c r="G323" s="173" t="s">
        <v>573</v>
      </c>
      <c r="H323" s="173" t="s">
        <v>223</v>
      </c>
      <c r="I323" s="158" t="s">
        <v>148</v>
      </c>
      <c r="J323" s="158">
        <v>1124541096</v>
      </c>
      <c r="K323" s="174">
        <v>1018628010</v>
      </c>
      <c r="L323" s="174">
        <v>1032941441.8099999</v>
      </c>
      <c r="M323" s="175">
        <v>1124541096</v>
      </c>
      <c r="N323" s="176">
        <v>91.85</v>
      </c>
      <c r="O323" s="117" t="s">
        <v>8</v>
      </c>
    </row>
    <row r="324" spans="2:15" ht="16.5" customHeight="1">
      <c r="B324" s="171" t="s">
        <v>154</v>
      </c>
      <c r="C324" s="172" t="s">
        <v>213</v>
      </c>
      <c r="D324"/>
      <c r="E324" s="158" t="s">
        <v>369</v>
      </c>
      <c r="F324" s="158" t="s">
        <v>147</v>
      </c>
      <c r="G324" s="173" t="s">
        <v>574</v>
      </c>
      <c r="H324" s="173" t="s">
        <v>223</v>
      </c>
      <c r="I324" s="158" t="s">
        <v>148</v>
      </c>
      <c r="J324" s="158">
        <v>1124541096</v>
      </c>
      <c r="K324" s="174">
        <v>1018628010</v>
      </c>
      <c r="L324" s="174">
        <v>1032941441.8099999</v>
      </c>
      <c r="M324" s="175">
        <v>1124541096</v>
      </c>
      <c r="N324" s="176">
        <v>91.85</v>
      </c>
      <c r="O324" s="117" t="s">
        <v>8</v>
      </c>
    </row>
    <row r="325" spans="2:15" ht="16.5" customHeight="1">
      <c r="B325" s="171" t="s">
        <v>154</v>
      </c>
      <c r="C325" s="172" t="s">
        <v>213</v>
      </c>
      <c r="D325"/>
      <c r="E325" s="158" t="s">
        <v>369</v>
      </c>
      <c r="F325" s="158" t="s">
        <v>147</v>
      </c>
      <c r="G325" s="173" t="s">
        <v>575</v>
      </c>
      <c r="H325" s="173" t="s">
        <v>223</v>
      </c>
      <c r="I325" s="158" t="s">
        <v>148</v>
      </c>
      <c r="J325" s="158">
        <v>1124541096</v>
      </c>
      <c r="K325" s="174">
        <v>1018628010</v>
      </c>
      <c r="L325" s="174">
        <v>1032941441.8099999</v>
      </c>
      <c r="M325" s="175">
        <v>1124541096</v>
      </c>
      <c r="N325" s="176">
        <v>91.85</v>
      </c>
      <c r="O325" s="117" t="s">
        <v>8</v>
      </c>
    </row>
    <row r="326" spans="2:15" ht="16.5" customHeight="1">
      <c r="B326" s="171" t="s">
        <v>154</v>
      </c>
      <c r="C326" s="172" t="s">
        <v>213</v>
      </c>
      <c r="D326"/>
      <c r="E326" s="158" t="s">
        <v>369</v>
      </c>
      <c r="F326" s="158" t="s">
        <v>147</v>
      </c>
      <c r="G326" s="173" t="s">
        <v>576</v>
      </c>
      <c r="H326" s="173" t="s">
        <v>223</v>
      </c>
      <c r="I326" s="158" t="s">
        <v>148</v>
      </c>
      <c r="J326" s="158">
        <v>1124541096</v>
      </c>
      <c r="K326" s="174">
        <v>1018628010</v>
      </c>
      <c r="L326" s="174">
        <v>1032941441.8099999</v>
      </c>
      <c r="M326" s="175">
        <v>1124541096</v>
      </c>
      <c r="N326" s="176">
        <v>91.85</v>
      </c>
      <c r="O326" s="117" t="s">
        <v>8</v>
      </c>
    </row>
    <row r="327" spans="2:15" ht="16.5" customHeight="1">
      <c r="B327" s="171" t="s">
        <v>145</v>
      </c>
      <c r="C327" s="172" t="s">
        <v>420</v>
      </c>
      <c r="D327"/>
      <c r="E327" s="158" t="s">
        <v>369</v>
      </c>
      <c r="F327" s="158" t="s">
        <v>147</v>
      </c>
      <c r="G327" s="173" t="s">
        <v>577</v>
      </c>
      <c r="H327" s="173" t="s">
        <v>225</v>
      </c>
      <c r="I327" s="158" t="s">
        <v>148</v>
      </c>
      <c r="J327" s="158">
        <v>10530630126</v>
      </c>
      <c r="K327" s="174">
        <v>8060496001</v>
      </c>
      <c r="L327" s="174">
        <v>8020138962.6999998</v>
      </c>
      <c r="M327" s="175">
        <v>10530630126</v>
      </c>
      <c r="N327" s="176">
        <v>76.16</v>
      </c>
      <c r="O327" s="117" t="s">
        <v>8</v>
      </c>
    </row>
    <row r="328" spans="2:15" ht="16.5" customHeight="1">
      <c r="B328" s="171" t="s">
        <v>145</v>
      </c>
      <c r="C328" s="172" t="s">
        <v>420</v>
      </c>
      <c r="D328"/>
      <c r="E328" s="158" t="s">
        <v>369</v>
      </c>
      <c r="F328" s="158" t="s">
        <v>147</v>
      </c>
      <c r="G328" s="173" t="s">
        <v>578</v>
      </c>
      <c r="H328" s="173" t="s">
        <v>226</v>
      </c>
      <c r="I328" s="158" t="s">
        <v>148</v>
      </c>
      <c r="J328" s="158">
        <v>786089048</v>
      </c>
      <c r="K328" s="174">
        <v>500174657</v>
      </c>
      <c r="L328" s="174">
        <v>514301768.13</v>
      </c>
      <c r="M328" s="175">
        <v>786089048</v>
      </c>
      <c r="N328" s="176">
        <v>65.430000000000007</v>
      </c>
      <c r="O328" s="117" t="s">
        <v>8</v>
      </c>
    </row>
    <row r="329" spans="2:15" ht="16.5" customHeight="1">
      <c r="B329" s="171" t="s">
        <v>145</v>
      </c>
      <c r="C329" s="172" t="s">
        <v>420</v>
      </c>
      <c r="D329"/>
      <c r="E329" s="158" t="s">
        <v>369</v>
      </c>
      <c r="F329" s="158" t="s">
        <v>147</v>
      </c>
      <c r="G329" s="173" t="s">
        <v>579</v>
      </c>
      <c r="H329" s="173" t="s">
        <v>226</v>
      </c>
      <c r="I329" s="158" t="s">
        <v>148</v>
      </c>
      <c r="J329" s="158">
        <v>372606204</v>
      </c>
      <c r="K329" s="174">
        <v>237331151</v>
      </c>
      <c r="L329" s="174">
        <v>243781896.47</v>
      </c>
      <c r="M329" s="175">
        <v>372606204</v>
      </c>
      <c r="N329" s="176">
        <v>65.430000000000007</v>
      </c>
      <c r="O329" s="117" t="s">
        <v>8</v>
      </c>
    </row>
    <row r="330" spans="2:15" ht="16.5" customHeight="1">
      <c r="B330" s="171" t="s">
        <v>145</v>
      </c>
      <c r="C330" s="172" t="s">
        <v>420</v>
      </c>
      <c r="D330"/>
      <c r="E330" s="158" t="s">
        <v>369</v>
      </c>
      <c r="F330" s="158" t="s">
        <v>147</v>
      </c>
      <c r="G330" s="173" t="s">
        <v>580</v>
      </c>
      <c r="H330" s="173" t="s">
        <v>226</v>
      </c>
      <c r="I330" s="158" t="s">
        <v>148</v>
      </c>
      <c r="J330" s="158">
        <v>5188187670</v>
      </c>
      <c r="K330" s="174">
        <v>3305763700</v>
      </c>
      <c r="L330" s="174">
        <v>3394444170.79</v>
      </c>
      <c r="M330" s="175">
        <v>5188187670</v>
      </c>
      <c r="N330" s="176">
        <v>65.430000000000007</v>
      </c>
      <c r="O330" s="117" t="s">
        <v>8</v>
      </c>
    </row>
    <row r="331" spans="2:15" ht="16.5" customHeight="1">
      <c r="B331" s="171" t="s">
        <v>145</v>
      </c>
      <c r="C331" s="172" t="s">
        <v>420</v>
      </c>
      <c r="D331"/>
      <c r="E331" s="158" t="s">
        <v>369</v>
      </c>
      <c r="F331" s="158" t="s">
        <v>147</v>
      </c>
      <c r="G331" s="173" t="s">
        <v>581</v>
      </c>
      <c r="H331" s="173" t="s">
        <v>228</v>
      </c>
      <c r="I331" s="158" t="s">
        <v>148</v>
      </c>
      <c r="J331" s="158">
        <v>11510352</v>
      </c>
      <c r="K331" s="174">
        <v>8118137</v>
      </c>
      <c r="L331" s="174">
        <v>8067415.4800000004</v>
      </c>
      <c r="M331" s="175">
        <v>11510352</v>
      </c>
      <c r="N331" s="176">
        <v>70.09</v>
      </c>
      <c r="O331" s="117" t="s">
        <v>8</v>
      </c>
    </row>
    <row r="332" spans="2:15" ht="16.5" customHeight="1">
      <c r="B332" s="171" t="s">
        <v>145</v>
      </c>
      <c r="C332" s="172" t="s">
        <v>420</v>
      </c>
      <c r="D332"/>
      <c r="E332" s="158" t="s">
        <v>369</v>
      </c>
      <c r="F332" s="158" t="s">
        <v>147</v>
      </c>
      <c r="G332" s="173" t="s">
        <v>582</v>
      </c>
      <c r="H332" s="173" t="s">
        <v>226</v>
      </c>
      <c r="I332" s="158" t="s">
        <v>148</v>
      </c>
      <c r="J332" s="158">
        <v>4716534252</v>
      </c>
      <c r="K332" s="174">
        <v>3027246575</v>
      </c>
      <c r="L332" s="174">
        <v>3086038047.4899998</v>
      </c>
      <c r="M332" s="175">
        <v>4716534252</v>
      </c>
      <c r="N332" s="176">
        <v>65.430000000000007</v>
      </c>
      <c r="O332" s="117" t="s">
        <v>8</v>
      </c>
    </row>
    <row r="333" spans="2:15" ht="16.5" customHeight="1">
      <c r="B333" s="171" t="s">
        <v>145</v>
      </c>
      <c r="C333" s="172" t="s">
        <v>420</v>
      </c>
      <c r="D333"/>
      <c r="E333" s="158" t="s">
        <v>369</v>
      </c>
      <c r="F333" s="158" t="s">
        <v>147</v>
      </c>
      <c r="G333" s="173" t="s">
        <v>583</v>
      </c>
      <c r="H333" s="173" t="s">
        <v>226</v>
      </c>
      <c r="I333" s="158" t="s">
        <v>148</v>
      </c>
      <c r="J333" s="158">
        <v>786089048</v>
      </c>
      <c r="K333" s="174">
        <v>511702055</v>
      </c>
      <c r="L333" s="174">
        <v>514338665.42000002</v>
      </c>
      <c r="M333" s="175">
        <v>786089048</v>
      </c>
      <c r="N333" s="176">
        <v>65.430000000000007</v>
      </c>
      <c r="O333" s="117" t="s">
        <v>8</v>
      </c>
    </row>
    <row r="334" spans="2:15" ht="16.5" customHeight="1">
      <c r="B334" s="171" t="s">
        <v>145</v>
      </c>
      <c r="C334" s="172" t="s">
        <v>420</v>
      </c>
      <c r="D334"/>
      <c r="E334" s="158" t="s">
        <v>369</v>
      </c>
      <c r="F334" s="158" t="s">
        <v>147</v>
      </c>
      <c r="G334" s="173" t="s">
        <v>584</v>
      </c>
      <c r="H334" s="173" t="s">
        <v>228</v>
      </c>
      <c r="I334" s="158" t="s">
        <v>148</v>
      </c>
      <c r="J334" s="158">
        <v>22581925</v>
      </c>
      <c r="K334" s="174">
        <v>16144658</v>
      </c>
      <c r="L334" s="174">
        <v>16134756.16</v>
      </c>
      <c r="M334" s="175">
        <v>22581925</v>
      </c>
      <c r="N334" s="176">
        <v>71.45</v>
      </c>
      <c r="O334" s="117" t="s">
        <v>8</v>
      </c>
    </row>
    <row r="335" spans="2:15" ht="16.5" customHeight="1">
      <c r="B335" s="171" t="s">
        <v>145</v>
      </c>
      <c r="C335" s="172" t="s">
        <v>420</v>
      </c>
      <c r="D335"/>
      <c r="E335" s="158" t="s">
        <v>369</v>
      </c>
      <c r="F335" s="158" t="s">
        <v>147</v>
      </c>
      <c r="G335" s="173" t="s">
        <v>585</v>
      </c>
      <c r="H335" s="173" t="s">
        <v>225</v>
      </c>
      <c r="I335" s="158" t="s">
        <v>148</v>
      </c>
      <c r="J335" s="158">
        <v>50346849</v>
      </c>
      <c r="K335" s="174">
        <v>40239438</v>
      </c>
      <c r="L335" s="174">
        <v>40100770.670000002</v>
      </c>
      <c r="M335" s="175">
        <v>50346849</v>
      </c>
      <c r="N335" s="176">
        <v>79.650000000000006</v>
      </c>
      <c r="O335" s="117" t="s">
        <v>8</v>
      </c>
    </row>
    <row r="336" spans="2:15" ht="16.5" customHeight="1">
      <c r="B336" s="171" t="s">
        <v>145</v>
      </c>
      <c r="C336" s="172" t="s">
        <v>420</v>
      </c>
      <c r="D336"/>
      <c r="E336" s="158" t="s">
        <v>369</v>
      </c>
      <c r="F336" s="158" t="s">
        <v>147</v>
      </c>
      <c r="G336" s="173" t="s">
        <v>586</v>
      </c>
      <c r="H336" s="173" t="s">
        <v>226</v>
      </c>
      <c r="I336" s="158" t="s">
        <v>148</v>
      </c>
      <c r="J336" s="158">
        <v>73938736</v>
      </c>
      <c r="K336" s="174">
        <v>49123394</v>
      </c>
      <c r="L336" s="174">
        <v>49376682.049999997</v>
      </c>
      <c r="M336" s="175">
        <v>73938736</v>
      </c>
      <c r="N336" s="176">
        <v>66.78</v>
      </c>
      <c r="O336" s="117" t="s">
        <v>8</v>
      </c>
    </row>
    <row r="337" spans="2:15" ht="16.5" customHeight="1">
      <c r="B337" s="171" t="s">
        <v>145</v>
      </c>
      <c r="C337" s="172" t="s">
        <v>420</v>
      </c>
      <c r="D337"/>
      <c r="E337" s="158" t="s">
        <v>369</v>
      </c>
      <c r="F337" s="158" t="s">
        <v>147</v>
      </c>
      <c r="G337" s="173" t="s">
        <v>587</v>
      </c>
      <c r="H337" s="173" t="s">
        <v>229</v>
      </c>
      <c r="I337" s="158" t="s">
        <v>148</v>
      </c>
      <c r="J337" s="158">
        <v>1322239731</v>
      </c>
      <c r="K337" s="174">
        <v>1004828765</v>
      </c>
      <c r="L337" s="174">
        <v>1004500676.77</v>
      </c>
      <c r="M337" s="175">
        <v>1322239731</v>
      </c>
      <c r="N337" s="176">
        <v>75.97</v>
      </c>
      <c r="O337" s="117" t="s">
        <v>8</v>
      </c>
    </row>
    <row r="338" spans="2:15" ht="16.5" customHeight="1">
      <c r="B338" s="171" t="s">
        <v>145</v>
      </c>
      <c r="C338" s="172" t="s">
        <v>420</v>
      </c>
      <c r="D338"/>
      <c r="E338" s="158" t="s">
        <v>369</v>
      </c>
      <c r="F338" s="158" t="s">
        <v>147</v>
      </c>
      <c r="G338" s="173" t="s">
        <v>588</v>
      </c>
      <c r="H338" s="173" t="s">
        <v>229</v>
      </c>
      <c r="I338" s="158" t="s">
        <v>148</v>
      </c>
      <c r="J338" s="158">
        <v>1322239731</v>
      </c>
      <c r="K338" s="174">
        <v>1004828765</v>
      </c>
      <c r="L338" s="174">
        <v>1004500676.77</v>
      </c>
      <c r="M338" s="175">
        <v>1322239731</v>
      </c>
      <c r="N338" s="176">
        <v>75.97</v>
      </c>
      <c r="O338" s="117" t="s">
        <v>8</v>
      </c>
    </row>
    <row r="339" spans="2:15" ht="16.5" customHeight="1">
      <c r="B339" s="171" t="s">
        <v>145</v>
      </c>
      <c r="C339" s="172" t="s">
        <v>420</v>
      </c>
      <c r="D339"/>
      <c r="E339" s="158" t="s">
        <v>369</v>
      </c>
      <c r="F339" s="158" t="s">
        <v>147</v>
      </c>
      <c r="G339" s="173" t="s">
        <v>589</v>
      </c>
      <c r="H339" s="173" t="s">
        <v>229</v>
      </c>
      <c r="I339" s="158" t="s">
        <v>148</v>
      </c>
      <c r="J339" s="158">
        <v>1322239731</v>
      </c>
      <c r="K339" s="174">
        <v>1004828765</v>
      </c>
      <c r="L339" s="174">
        <v>1004500676.77</v>
      </c>
      <c r="M339" s="175">
        <v>1322239731</v>
      </c>
      <c r="N339" s="176">
        <v>75.97</v>
      </c>
      <c r="O339" s="117" t="s">
        <v>8</v>
      </c>
    </row>
    <row r="340" spans="2:15" ht="16.5" customHeight="1">
      <c r="B340" s="171" t="s">
        <v>145</v>
      </c>
      <c r="C340" s="172" t="s">
        <v>420</v>
      </c>
      <c r="D340"/>
      <c r="E340" s="158" t="s">
        <v>369</v>
      </c>
      <c r="F340" s="158" t="s">
        <v>147</v>
      </c>
      <c r="G340" s="173" t="s">
        <v>590</v>
      </c>
      <c r="H340" s="173" t="s">
        <v>229</v>
      </c>
      <c r="I340" s="158" t="s">
        <v>148</v>
      </c>
      <c r="J340" s="158">
        <v>1322239731</v>
      </c>
      <c r="K340" s="174">
        <v>1004828765</v>
      </c>
      <c r="L340" s="174">
        <v>1004500676.77</v>
      </c>
      <c r="M340" s="175">
        <v>1322239731</v>
      </c>
      <c r="N340" s="176">
        <v>75.97</v>
      </c>
      <c r="O340" s="117" t="s">
        <v>8</v>
      </c>
    </row>
    <row r="341" spans="2:15" ht="16.5" customHeight="1">
      <c r="B341" s="171" t="s">
        <v>145</v>
      </c>
      <c r="C341" s="172" t="s">
        <v>420</v>
      </c>
      <c r="D341"/>
      <c r="E341" s="158" t="s">
        <v>369</v>
      </c>
      <c r="F341" s="158" t="s">
        <v>147</v>
      </c>
      <c r="G341" s="173" t="s">
        <v>591</v>
      </c>
      <c r="H341" s="173" t="s">
        <v>229</v>
      </c>
      <c r="I341" s="158" t="s">
        <v>148</v>
      </c>
      <c r="J341" s="158">
        <v>1322239731</v>
      </c>
      <c r="K341" s="174">
        <v>1004828765</v>
      </c>
      <c r="L341" s="174">
        <v>1004500676.77</v>
      </c>
      <c r="M341" s="175">
        <v>1322239731</v>
      </c>
      <c r="N341" s="176">
        <v>75.97</v>
      </c>
      <c r="O341" s="117" t="s">
        <v>8</v>
      </c>
    </row>
    <row r="342" spans="2:15" ht="16.5" customHeight="1">
      <c r="B342" s="171" t="s">
        <v>145</v>
      </c>
      <c r="C342" s="172" t="s">
        <v>420</v>
      </c>
      <c r="D342"/>
      <c r="E342" s="158" t="s">
        <v>369</v>
      </c>
      <c r="F342" s="158" t="s">
        <v>147</v>
      </c>
      <c r="G342" s="173" t="s">
        <v>592</v>
      </c>
      <c r="H342" s="173" t="s">
        <v>229</v>
      </c>
      <c r="I342" s="158" t="s">
        <v>148</v>
      </c>
      <c r="J342" s="158">
        <v>1322239731</v>
      </c>
      <c r="K342" s="174">
        <v>1004828765</v>
      </c>
      <c r="L342" s="174">
        <v>1004500676.77</v>
      </c>
      <c r="M342" s="175">
        <v>1322239731</v>
      </c>
      <c r="N342" s="176">
        <v>75.97</v>
      </c>
      <c r="O342" s="117" t="s">
        <v>8</v>
      </c>
    </row>
    <row r="343" spans="2:15" ht="16.5" customHeight="1">
      <c r="B343" s="171" t="s">
        <v>145</v>
      </c>
      <c r="C343" s="172" t="s">
        <v>420</v>
      </c>
      <c r="D343"/>
      <c r="E343" s="158" t="s">
        <v>369</v>
      </c>
      <c r="F343" s="158" t="s">
        <v>147</v>
      </c>
      <c r="G343" s="173" t="s">
        <v>593</v>
      </c>
      <c r="H343" s="173" t="s">
        <v>229</v>
      </c>
      <c r="I343" s="158" t="s">
        <v>148</v>
      </c>
      <c r="J343" s="158">
        <v>1322239731</v>
      </c>
      <c r="K343" s="174">
        <v>1004828765</v>
      </c>
      <c r="L343" s="174">
        <v>1004500676.77</v>
      </c>
      <c r="M343" s="175">
        <v>1322239731</v>
      </c>
      <c r="N343" s="176">
        <v>75.97</v>
      </c>
      <c r="O343" s="117" t="s">
        <v>8</v>
      </c>
    </row>
    <row r="344" spans="2:15" ht="16.5" customHeight="1">
      <c r="B344" s="171" t="s">
        <v>145</v>
      </c>
      <c r="C344" s="172" t="s">
        <v>420</v>
      </c>
      <c r="D344"/>
      <c r="E344" s="158" t="s">
        <v>369</v>
      </c>
      <c r="F344" s="158" t="s">
        <v>147</v>
      </c>
      <c r="G344" s="173" t="s">
        <v>594</v>
      </c>
      <c r="H344" s="173" t="s">
        <v>229</v>
      </c>
      <c r="I344" s="158" t="s">
        <v>148</v>
      </c>
      <c r="J344" s="158">
        <v>1322239731</v>
      </c>
      <c r="K344" s="174">
        <v>1004828765</v>
      </c>
      <c r="L344" s="174">
        <v>1004500676.77</v>
      </c>
      <c r="M344" s="175">
        <v>1322239731</v>
      </c>
      <c r="N344" s="176">
        <v>75.97</v>
      </c>
      <c r="O344" s="117" t="s">
        <v>8</v>
      </c>
    </row>
    <row r="345" spans="2:15" ht="16.5" customHeight="1">
      <c r="B345" s="171" t="s">
        <v>145</v>
      </c>
      <c r="C345" s="172" t="s">
        <v>420</v>
      </c>
      <c r="D345"/>
      <c r="E345" s="158" t="s">
        <v>369</v>
      </c>
      <c r="F345" s="158" t="s">
        <v>147</v>
      </c>
      <c r="G345" s="173" t="s">
        <v>595</v>
      </c>
      <c r="H345" s="173" t="s">
        <v>230</v>
      </c>
      <c r="I345" s="158" t="s">
        <v>148</v>
      </c>
      <c r="J345" s="158">
        <v>5854766575</v>
      </c>
      <c r="K345" s="174">
        <v>5189549864</v>
      </c>
      <c r="L345" s="174">
        <v>5168946485.8100004</v>
      </c>
      <c r="M345" s="175">
        <v>5854766575</v>
      </c>
      <c r="N345" s="176">
        <v>88.29</v>
      </c>
      <c r="O345" s="117" t="s">
        <v>8</v>
      </c>
    </row>
    <row r="346" spans="2:15" ht="16.5" customHeight="1">
      <c r="B346" s="171" t="s">
        <v>145</v>
      </c>
      <c r="C346" s="172" t="s">
        <v>420</v>
      </c>
      <c r="D346"/>
      <c r="E346" s="158" t="s">
        <v>369</v>
      </c>
      <c r="F346" s="158" t="s">
        <v>147</v>
      </c>
      <c r="G346" s="173" t="s">
        <v>596</v>
      </c>
      <c r="H346" s="173" t="s">
        <v>228</v>
      </c>
      <c r="I346" s="158" t="s">
        <v>148</v>
      </c>
      <c r="J346" s="158">
        <v>1356520554</v>
      </c>
      <c r="K346" s="174">
        <v>1012958905</v>
      </c>
      <c r="L346" s="174">
        <v>1008440249.4400001</v>
      </c>
      <c r="M346" s="175">
        <v>1356520554</v>
      </c>
      <c r="N346" s="176">
        <v>74.34</v>
      </c>
      <c r="O346" s="117" t="s">
        <v>8</v>
      </c>
    </row>
    <row r="347" spans="2:15" ht="16.5" customHeight="1">
      <c r="B347" s="171" t="s">
        <v>145</v>
      </c>
      <c r="C347" s="172" t="s">
        <v>420</v>
      </c>
      <c r="D347"/>
      <c r="E347" s="158" t="s">
        <v>369</v>
      </c>
      <c r="F347" s="158" t="s">
        <v>147</v>
      </c>
      <c r="G347" s="173" t="s">
        <v>597</v>
      </c>
      <c r="H347" s="173" t="s">
        <v>228</v>
      </c>
      <c r="I347" s="158" t="s">
        <v>148</v>
      </c>
      <c r="J347" s="158">
        <v>1356520554</v>
      </c>
      <c r="K347" s="174">
        <v>1012958905</v>
      </c>
      <c r="L347" s="174">
        <v>1008440249.4400001</v>
      </c>
      <c r="M347" s="175">
        <v>1356520554</v>
      </c>
      <c r="N347" s="176">
        <v>74.34</v>
      </c>
      <c r="O347" s="117" t="s">
        <v>8</v>
      </c>
    </row>
    <row r="348" spans="2:15" ht="16.5" customHeight="1">
      <c r="B348" s="171" t="s">
        <v>145</v>
      </c>
      <c r="C348" s="172" t="s">
        <v>420</v>
      </c>
      <c r="D348"/>
      <c r="E348" s="158" t="s">
        <v>369</v>
      </c>
      <c r="F348" s="158" t="s">
        <v>147</v>
      </c>
      <c r="G348" s="173" t="s">
        <v>598</v>
      </c>
      <c r="H348" s="173" t="s">
        <v>228</v>
      </c>
      <c r="I348" s="158" t="s">
        <v>148</v>
      </c>
      <c r="J348" s="158">
        <v>1356520554</v>
      </c>
      <c r="K348" s="174">
        <v>1012958905</v>
      </c>
      <c r="L348" s="174">
        <v>1008440249.4400001</v>
      </c>
      <c r="M348" s="175">
        <v>1356520554</v>
      </c>
      <c r="N348" s="176">
        <v>74.34</v>
      </c>
      <c r="O348" s="117" t="s">
        <v>8</v>
      </c>
    </row>
    <row r="349" spans="2:15" ht="16.5" customHeight="1">
      <c r="B349" s="171" t="s">
        <v>145</v>
      </c>
      <c r="C349" s="172" t="s">
        <v>420</v>
      </c>
      <c r="D349"/>
      <c r="E349" s="158" t="s">
        <v>369</v>
      </c>
      <c r="F349" s="158" t="s">
        <v>147</v>
      </c>
      <c r="G349" s="173" t="s">
        <v>599</v>
      </c>
      <c r="H349" s="173" t="s">
        <v>228</v>
      </c>
      <c r="I349" s="158" t="s">
        <v>148</v>
      </c>
      <c r="J349" s="158">
        <v>1356520554</v>
      </c>
      <c r="K349" s="174">
        <v>1012958905</v>
      </c>
      <c r="L349" s="174">
        <v>1008440249.4400001</v>
      </c>
      <c r="M349" s="175">
        <v>1356520554</v>
      </c>
      <c r="N349" s="176">
        <v>74.34</v>
      </c>
      <c r="O349" s="117" t="s">
        <v>8</v>
      </c>
    </row>
    <row r="350" spans="2:15" ht="16.5" customHeight="1">
      <c r="B350" s="171" t="s">
        <v>145</v>
      </c>
      <c r="C350" s="172" t="s">
        <v>420</v>
      </c>
      <c r="D350"/>
      <c r="E350" s="158" t="s">
        <v>369</v>
      </c>
      <c r="F350" s="158" t="s">
        <v>147</v>
      </c>
      <c r="G350" s="173" t="s">
        <v>600</v>
      </c>
      <c r="H350" s="173" t="s">
        <v>228</v>
      </c>
      <c r="I350" s="158" t="s">
        <v>148</v>
      </c>
      <c r="J350" s="158">
        <v>1356520554</v>
      </c>
      <c r="K350" s="174">
        <v>1012958905</v>
      </c>
      <c r="L350" s="174">
        <v>1008440249.4400001</v>
      </c>
      <c r="M350" s="175">
        <v>1356520554</v>
      </c>
      <c r="N350" s="176">
        <v>74.34</v>
      </c>
      <c r="O350" s="117" t="s">
        <v>8</v>
      </c>
    </row>
    <row r="351" spans="2:15" ht="16.5" customHeight="1">
      <c r="B351" s="171" t="s">
        <v>145</v>
      </c>
      <c r="C351" s="172" t="s">
        <v>420</v>
      </c>
      <c r="D351"/>
      <c r="E351" s="158" t="s">
        <v>369</v>
      </c>
      <c r="F351" s="158" t="s">
        <v>147</v>
      </c>
      <c r="G351" s="173" t="s">
        <v>601</v>
      </c>
      <c r="H351" s="173" t="s">
        <v>228</v>
      </c>
      <c r="I351" s="158" t="s">
        <v>148</v>
      </c>
      <c r="J351" s="158">
        <v>1356520554</v>
      </c>
      <c r="K351" s="174">
        <v>1012958905</v>
      </c>
      <c r="L351" s="174">
        <v>1008440249.4400001</v>
      </c>
      <c r="M351" s="175">
        <v>1356520554</v>
      </c>
      <c r="N351" s="176">
        <v>74.34</v>
      </c>
      <c r="O351" s="117" t="s">
        <v>8</v>
      </c>
    </row>
    <row r="352" spans="2:15" ht="16.5" customHeight="1">
      <c r="B352" s="171" t="s">
        <v>145</v>
      </c>
      <c r="C352" s="172" t="s">
        <v>420</v>
      </c>
      <c r="D352"/>
      <c r="E352" s="158" t="s">
        <v>369</v>
      </c>
      <c r="F352" s="158" t="s">
        <v>147</v>
      </c>
      <c r="G352" s="173" t="s">
        <v>602</v>
      </c>
      <c r="H352" s="173" t="s">
        <v>228</v>
      </c>
      <c r="I352" s="158" t="s">
        <v>148</v>
      </c>
      <c r="J352" s="158">
        <v>1356520554</v>
      </c>
      <c r="K352" s="174">
        <v>1012958905</v>
      </c>
      <c r="L352" s="174">
        <v>1008440249.4400001</v>
      </c>
      <c r="M352" s="175">
        <v>1356520554</v>
      </c>
      <c r="N352" s="176">
        <v>74.34</v>
      </c>
      <c r="O352" s="117" t="s">
        <v>8</v>
      </c>
    </row>
    <row r="353" spans="2:15" ht="16.5" customHeight="1">
      <c r="B353" s="171" t="s">
        <v>145</v>
      </c>
      <c r="C353" s="172" t="s">
        <v>420</v>
      </c>
      <c r="D353"/>
      <c r="E353" s="158" t="s">
        <v>369</v>
      </c>
      <c r="F353" s="158" t="s">
        <v>147</v>
      </c>
      <c r="G353" s="173" t="s">
        <v>603</v>
      </c>
      <c r="H353" s="173" t="s">
        <v>228</v>
      </c>
      <c r="I353" s="158" t="s">
        <v>148</v>
      </c>
      <c r="J353" s="158">
        <v>1356520554</v>
      </c>
      <c r="K353" s="174">
        <v>1012958905</v>
      </c>
      <c r="L353" s="174">
        <v>1008440249.4400001</v>
      </c>
      <c r="M353" s="175">
        <v>1356520554</v>
      </c>
      <c r="N353" s="176">
        <v>74.34</v>
      </c>
      <c r="O353" s="117" t="s">
        <v>8</v>
      </c>
    </row>
    <row r="354" spans="2:15" ht="16.5" customHeight="1">
      <c r="B354" s="171" t="s">
        <v>145</v>
      </c>
      <c r="C354" s="172" t="s">
        <v>420</v>
      </c>
      <c r="D354"/>
      <c r="E354" s="158" t="s">
        <v>369</v>
      </c>
      <c r="F354" s="158" t="s">
        <v>147</v>
      </c>
      <c r="G354" s="173" t="s">
        <v>604</v>
      </c>
      <c r="H354" s="173" t="s">
        <v>228</v>
      </c>
      <c r="I354" s="158" t="s">
        <v>148</v>
      </c>
      <c r="J354" s="158">
        <v>1356520554</v>
      </c>
      <c r="K354" s="174">
        <v>1012958905</v>
      </c>
      <c r="L354" s="174">
        <v>1008440249.4400001</v>
      </c>
      <c r="M354" s="175">
        <v>1356520554</v>
      </c>
      <c r="N354" s="176">
        <v>74.34</v>
      </c>
      <c r="O354" s="117" t="s">
        <v>8</v>
      </c>
    </row>
    <row r="355" spans="2:15" ht="16.5" customHeight="1">
      <c r="B355" s="171" t="s">
        <v>145</v>
      </c>
      <c r="C355" s="172" t="s">
        <v>420</v>
      </c>
      <c r="D355"/>
      <c r="E355" s="158" t="s">
        <v>369</v>
      </c>
      <c r="F355" s="158" t="s">
        <v>147</v>
      </c>
      <c r="G355" s="173" t="s">
        <v>605</v>
      </c>
      <c r="H355" s="173" t="s">
        <v>228</v>
      </c>
      <c r="I355" s="158" t="s">
        <v>148</v>
      </c>
      <c r="J355" s="158">
        <v>1356520554</v>
      </c>
      <c r="K355" s="174">
        <v>1012958905</v>
      </c>
      <c r="L355" s="174">
        <v>1008440249.4400001</v>
      </c>
      <c r="M355" s="175">
        <v>1356520554</v>
      </c>
      <c r="N355" s="176">
        <v>74.34</v>
      </c>
      <c r="O355" s="117" t="s">
        <v>8</v>
      </c>
    </row>
    <row r="356" spans="2:15" ht="16.5" customHeight="1">
      <c r="B356" s="171" t="s">
        <v>145</v>
      </c>
      <c r="C356" s="172" t="s">
        <v>420</v>
      </c>
      <c r="D356"/>
      <c r="E356" s="158" t="s">
        <v>369</v>
      </c>
      <c r="F356" s="158" t="s">
        <v>147</v>
      </c>
      <c r="G356" s="173" t="s">
        <v>606</v>
      </c>
      <c r="H356" s="173" t="s">
        <v>230</v>
      </c>
      <c r="I356" s="158" t="s">
        <v>148</v>
      </c>
      <c r="J356" s="158">
        <v>5654452055</v>
      </c>
      <c r="K356" s="174">
        <v>5000000001</v>
      </c>
      <c r="L356" s="174">
        <v>5107630987.1599998</v>
      </c>
      <c r="M356" s="175">
        <v>5654452055</v>
      </c>
      <c r="N356" s="176">
        <v>90.33</v>
      </c>
      <c r="O356" s="117" t="s">
        <v>8</v>
      </c>
    </row>
    <row r="357" spans="2:15" ht="16.5" customHeight="1">
      <c r="B357" s="171" t="s">
        <v>145</v>
      </c>
      <c r="C357" s="172" t="s">
        <v>420</v>
      </c>
      <c r="D357"/>
      <c r="E357" s="158" t="s">
        <v>369</v>
      </c>
      <c r="F357" s="158" t="s">
        <v>147</v>
      </c>
      <c r="G357" s="173" t="s">
        <v>607</v>
      </c>
      <c r="H357" s="173" t="s">
        <v>230</v>
      </c>
      <c r="I357" s="158" t="s">
        <v>148</v>
      </c>
      <c r="J357" s="158">
        <v>2261780821</v>
      </c>
      <c r="K357" s="174">
        <v>2007479453</v>
      </c>
      <c r="L357" s="174">
        <v>2043107566.9400001</v>
      </c>
      <c r="M357" s="175">
        <v>2261780821</v>
      </c>
      <c r="N357" s="176">
        <v>90.33</v>
      </c>
      <c r="O357" s="117" t="s">
        <v>8</v>
      </c>
    </row>
    <row r="358" spans="2:15" ht="16.5" customHeight="1">
      <c r="B358" s="171" t="s">
        <v>145</v>
      </c>
      <c r="C358" s="172" t="s">
        <v>420</v>
      </c>
      <c r="D358"/>
      <c r="E358" s="158" t="s">
        <v>369</v>
      </c>
      <c r="F358" s="158" t="s">
        <v>147</v>
      </c>
      <c r="G358" s="173" t="s">
        <v>608</v>
      </c>
      <c r="H358" s="173" t="s">
        <v>228</v>
      </c>
      <c r="I358" s="158" t="s">
        <v>148</v>
      </c>
      <c r="J358" s="158">
        <v>1329095896</v>
      </c>
      <c r="K358" s="174">
        <v>1004219180</v>
      </c>
      <c r="L358" s="174">
        <v>1008403575.38</v>
      </c>
      <c r="M358" s="175">
        <v>1329095896</v>
      </c>
      <c r="N358" s="176">
        <v>75.87</v>
      </c>
      <c r="O358" s="117" t="s">
        <v>8</v>
      </c>
    </row>
    <row r="359" spans="2:15" ht="16.5" customHeight="1">
      <c r="B359" s="171" t="s">
        <v>145</v>
      </c>
      <c r="C359" s="172" t="s">
        <v>420</v>
      </c>
      <c r="D359"/>
      <c r="E359" s="158" t="s">
        <v>369</v>
      </c>
      <c r="F359" s="158" t="s">
        <v>147</v>
      </c>
      <c r="G359" s="173" t="s">
        <v>609</v>
      </c>
      <c r="H359" s="173" t="s">
        <v>388</v>
      </c>
      <c r="I359" s="158" t="s">
        <v>148</v>
      </c>
      <c r="J359" s="158">
        <v>27180273968</v>
      </c>
      <c r="K359" s="174">
        <v>19999999999</v>
      </c>
      <c r="L359" s="174">
        <v>20221739104.080002</v>
      </c>
      <c r="M359" s="175">
        <v>27180273968</v>
      </c>
      <c r="N359" s="176">
        <v>74.400000000000006</v>
      </c>
      <c r="O359" s="117" t="s">
        <v>8</v>
      </c>
    </row>
    <row r="360" spans="2:15" ht="16.5" customHeight="1">
      <c r="B360" s="171" t="s">
        <v>145</v>
      </c>
      <c r="C360" s="172" t="s">
        <v>231</v>
      </c>
      <c r="D360"/>
      <c r="E360" s="158" t="s">
        <v>422</v>
      </c>
      <c r="F360" s="158" t="s">
        <v>147</v>
      </c>
      <c r="G360" s="173" t="s">
        <v>610</v>
      </c>
      <c r="H360" s="173" t="s">
        <v>232</v>
      </c>
      <c r="I360" s="158" t="s">
        <v>148</v>
      </c>
      <c r="J360" s="158">
        <v>1951135271</v>
      </c>
      <c r="K360" s="174">
        <v>1661351027</v>
      </c>
      <c r="L360" s="174">
        <v>1666925953.24</v>
      </c>
      <c r="M360" s="175">
        <v>1951135271</v>
      </c>
      <c r="N360" s="176">
        <v>85.43</v>
      </c>
      <c r="O360" s="117" t="s">
        <v>8</v>
      </c>
    </row>
    <row r="361" spans="2:15" ht="16.5" customHeight="1">
      <c r="B361" s="171" t="s">
        <v>145</v>
      </c>
      <c r="C361" s="172" t="s">
        <v>231</v>
      </c>
      <c r="D361"/>
      <c r="E361" s="158" t="s">
        <v>422</v>
      </c>
      <c r="F361" s="158" t="s">
        <v>147</v>
      </c>
      <c r="G361" s="173" t="s">
        <v>611</v>
      </c>
      <c r="H361" s="173" t="s">
        <v>233</v>
      </c>
      <c r="I361" s="158" t="s">
        <v>148</v>
      </c>
      <c r="J361" s="158">
        <v>111967124</v>
      </c>
      <c r="K361" s="174">
        <v>100230136</v>
      </c>
      <c r="L361" s="174">
        <v>102693659.19</v>
      </c>
      <c r="M361" s="175">
        <v>111967124</v>
      </c>
      <c r="N361" s="176">
        <v>91.72</v>
      </c>
      <c r="O361" s="117" t="s">
        <v>8</v>
      </c>
    </row>
    <row r="362" spans="2:15" ht="16.5" customHeight="1">
      <c r="B362" s="171" t="s">
        <v>145</v>
      </c>
      <c r="C362" s="172" t="s">
        <v>231</v>
      </c>
      <c r="D362"/>
      <c r="E362" s="158" t="s">
        <v>422</v>
      </c>
      <c r="F362" s="158" t="s">
        <v>147</v>
      </c>
      <c r="G362" s="173" t="s">
        <v>612</v>
      </c>
      <c r="H362" s="173" t="s">
        <v>363</v>
      </c>
      <c r="I362" s="158" t="s">
        <v>148</v>
      </c>
      <c r="J362" s="158">
        <v>1087499999</v>
      </c>
      <c r="K362" s="174">
        <v>1000000000</v>
      </c>
      <c r="L362" s="174">
        <v>1011687721.8099999</v>
      </c>
      <c r="M362" s="175">
        <v>1087499999</v>
      </c>
      <c r="N362" s="176">
        <v>93.03</v>
      </c>
      <c r="O362" s="117" t="s">
        <v>8</v>
      </c>
    </row>
    <row r="363" spans="2:15" ht="16.5" customHeight="1">
      <c r="B363" s="171" t="s">
        <v>145</v>
      </c>
      <c r="C363" s="172" t="s">
        <v>231</v>
      </c>
      <c r="D363"/>
      <c r="E363" s="158" t="s">
        <v>422</v>
      </c>
      <c r="F363" s="158" t="s">
        <v>147</v>
      </c>
      <c r="G363" s="173" t="s">
        <v>613</v>
      </c>
      <c r="H363" s="173" t="s">
        <v>389</v>
      </c>
      <c r="I363" s="158" t="s">
        <v>148</v>
      </c>
      <c r="J363" s="158">
        <v>1133378082</v>
      </c>
      <c r="K363" s="174">
        <v>1000000001</v>
      </c>
      <c r="L363" s="174">
        <v>1011887179.5700001</v>
      </c>
      <c r="M363" s="175">
        <v>1133378082</v>
      </c>
      <c r="N363" s="176">
        <v>89.28</v>
      </c>
      <c r="O363" s="117" t="s">
        <v>8</v>
      </c>
    </row>
    <row r="364" spans="2:15" ht="16.5" customHeight="1">
      <c r="B364" s="171" t="s">
        <v>145</v>
      </c>
      <c r="C364" s="172" t="s">
        <v>231</v>
      </c>
      <c r="D364"/>
      <c r="E364" s="158" t="s">
        <v>422</v>
      </c>
      <c r="F364" s="158" t="s">
        <v>147</v>
      </c>
      <c r="G364" s="173" t="s">
        <v>614</v>
      </c>
      <c r="H364" s="173" t="s">
        <v>390</v>
      </c>
      <c r="I364" s="158" t="s">
        <v>148</v>
      </c>
      <c r="J364" s="158">
        <v>1181000002</v>
      </c>
      <c r="K364" s="174">
        <v>1000000001</v>
      </c>
      <c r="L364" s="174">
        <v>1012086382.63</v>
      </c>
      <c r="M364" s="175">
        <v>1181000002</v>
      </c>
      <c r="N364" s="176">
        <v>85.7</v>
      </c>
      <c r="O364" s="117" t="s">
        <v>8</v>
      </c>
    </row>
    <row r="365" spans="2:15" ht="16.5" customHeight="1">
      <c r="B365" s="171" t="s">
        <v>145</v>
      </c>
      <c r="C365" s="172" t="s">
        <v>231</v>
      </c>
      <c r="D365"/>
      <c r="E365" s="158" t="s">
        <v>422</v>
      </c>
      <c r="F365" s="158" t="s">
        <v>147</v>
      </c>
      <c r="G365" s="173" t="s">
        <v>615</v>
      </c>
      <c r="H365" s="173" t="s">
        <v>391</v>
      </c>
      <c r="I365" s="158" t="s">
        <v>148</v>
      </c>
      <c r="J365" s="158">
        <v>2459747948</v>
      </c>
      <c r="K365" s="174">
        <v>1999999999</v>
      </c>
      <c r="L365" s="174">
        <v>2024571455.98</v>
      </c>
      <c r="M365" s="175">
        <v>2459747948</v>
      </c>
      <c r="N365" s="176">
        <v>82.31</v>
      </c>
      <c r="O365" s="117" t="s">
        <v>8</v>
      </c>
    </row>
    <row r="366" spans="2:15" ht="16.5" customHeight="1">
      <c r="B366" s="171" t="s">
        <v>145</v>
      </c>
      <c r="C366" s="172" t="s">
        <v>231</v>
      </c>
      <c r="D366"/>
      <c r="E366" s="158" t="s">
        <v>422</v>
      </c>
      <c r="F366" s="158" t="s">
        <v>147</v>
      </c>
      <c r="G366" s="173" t="s">
        <v>616</v>
      </c>
      <c r="H366" s="173" t="s">
        <v>392</v>
      </c>
      <c r="I366" s="158" t="s">
        <v>148</v>
      </c>
      <c r="J366" s="158">
        <v>2664739726</v>
      </c>
      <c r="K366" s="174">
        <v>2000000000</v>
      </c>
      <c r="L366" s="174">
        <v>2025368325.99</v>
      </c>
      <c r="M366" s="175">
        <v>2664739726</v>
      </c>
      <c r="N366" s="176">
        <v>76.010000000000005</v>
      </c>
      <c r="O366" s="117" t="s">
        <v>8</v>
      </c>
    </row>
    <row r="367" spans="2:15" ht="16.5" customHeight="1">
      <c r="B367" s="171" t="s">
        <v>145</v>
      </c>
      <c r="C367" s="172" t="s">
        <v>231</v>
      </c>
      <c r="D367"/>
      <c r="E367" s="158" t="s">
        <v>422</v>
      </c>
      <c r="F367" s="158" t="s">
        <v>147</v>
      </c>
      <c r="G367" s="173" t="s">
        <v>617</v>
      </c>
      <c r="H367" s="173" t="s">
        <v>393</v>
      </c>
      <c r="I367" s="158" t="s">
        <v>148</v>
      </c>
      <c r="J367" s="158">
        <v>2881194515</v>
      </c>
      <c r="K367" s="174">
        <v>2000000001</v>
      </c>
      <c r="L367" s="174">
        <v>2026165104.5899999</v>
      </c>
      <c r="M367" s="175">
        <v>2881194515</v>
      </c>
      <c r="N367" s="176">
        <v>70.319999999999993</v>
      </c>
      <c r="O367" s="117" t="s">
        <v>8</v>
      </c>
    </row>
    <row r="368" spans="2:15" ht="16.5" customHeight="1">
      <c r="B368" s="171" t="s">
        <v>145</v>
      </c>
      <c r="C368" s="172" t="s">
        <v>234</v>
      </c>
      <c r="D368"/>
      <c r="E368" s="158" t="s">
        <v>369</v>
      </c>
      <c r="F368" s="158" t="s">
        <v>147</v>
      </c>
      <c r="G368" s="173" t="s">
        <v>618</v>
      </c>
      <c r="H368" s="173" t="s">
        <v>235</v>
      </c>
      <c r="I368" s="158" t="s">
        <v>148</v>
      </c>
      <c r="J368" s="158">
        <v>4887553560</v>
      </c>
      <c r="K368" s="174">
        <v>4158885205</v>
      </c>
      <c r="L368" s="174">
        <v>4163452707.3400002</v>
      </c>
      <c r="M368" s="175">
        <v>4887553560</v>
      </c>
      <c r="N368" s="176">
        <v>85.18</v>
      </c>
      <c r="O368" s="117" t="s">
        <v>8</v>
      </c>
    </row>
    <row r="369" spans="2:15" ht="16.5" customHeight="1">
      <c r="B369" s="171" t="s">
        <v>145</v>
      </c>
      <c r="C369" s="172" t="s">
        <v>234</v>
      </c>
      <c r="D369"/>
      <c r="E369" s="158" t="s">
        <v>369</v>
      </c>
      <c r="F369" s="158" t="s">
        <v>147</v>
      </c>
      <c r="G369" s="173" t="s">
        <v>619</v>
      </c>
      <c r="H369" s="173" t="s">
        <v>236</v>
      </c>
      <c r="I369" s="158" t="s">
        <v>148</v>
      </c>
      <c r="J369" s="158">
        <v>7020410956</v>
      </c>
      <c r="K369" s="174">
        <v>5043945203</v>
      </c>
      <c r="L369" s="174">
        <v>5050266474.7399998</v>
      </c>
      <c r="M369" s="175">
        <v>7020410956</v>
      </c>
      <c r="N369" s="176">
        <v>71.94</v>
      </c>
      <c r="O369" s="117" t="s">
        <v>8</v>
      </c>
    </row>
    <row r="370" spans="2:15" ht="16.5" customHeight="1">
      <c r="B370" s="171" t="s">
        <v>145</v>
      </c>
      <c r="C370" s="172" t="s">
        <v>234</v>
      </c>
      <c r="D370"/>
      <c r="E370" s="158" t="s">
        <v>369</v>
      </c>
      <c r="F370" s="158" t="s">
        <v>147</v>
      </c>
      <c r="G370" s="173" t="s">
        <v>620</v>
      </c>
      <c r="H370" s="173" t="s">
        <v>237</v>
      </c>
      <c r="I370" s="158" t="s">
        <v>148</v>
      </c>
      <c r="J370" s="158">
        <v>52723282538</v>
      </c>
      <c r="K370" s="174">
        <v>30327862331</v>
      </c>
      <c r="L370" s="174">
        <v>30372784078.25</v>
      </c>
      <c r="M370" s="175">
        <v>52723282538</v>
      </c>
      <c r="N370" s="176">
        <v>57.61</v>
      </c>
      <c r="O370" s="117" t="s">
        <v>8</v>
      </c>
    </row>
    <row r="371" spans="2:15" ht="16.5" customHeight="1">
      <c r="B371" s="171" t="s">
        <v>145</v>
      </c>
      <c r="C371" s="172" t="s">
        <v>238</v>
      </c>
      <c r="D371"/>
      <c r="E371" s="158" t="s">
        <v>369</v>
      </c>
      <c r="F371" s="158" t="s">
        <v>147</v>
      </c>
      <c r="G371" s="173" t="s">
        <v>621</v>
      </c>
      <c r="H371" s="173" t="s">
        <v>239</v>
      </c>
      <c r="I371" s="158" t="s">
        <v>148</v>
      </c>
      <c r="J371" s="158">
        <v>8193726032</v>
      </c>
      <c r="K371" s="174">
        <v>5000000002</v>
      </c>
      <c r="L371" s="174">
        <v>5006217391.9799995</v>
      </c>
      <c r="M371" s="175">
        <v>8193726032</v>
      </c>
      <c r="N371" s="176">
        <v>61.1</v>
      </c>
      <c r="O371" s="117" t="s">
        <v>8</v>
      </c>
    </row>
    <row r="372" spans="2:15" ht="16.5" customHeight="1">
      <c r="B372" s="171" t="s">
        <v>145</v>
      </c>
      <c r="C372" s="172" t="s">
        <v>240</v>
      </c>
      <c r="D372"/>
      <c r="E372" s="158" t="s">
        <v>423</v>
      </c>
      <c r="F372" s="158" t="s">
        <v>147</v>
      </c>
      <c r="G372" s="173" t="s">
        <v>622</v>
      </c>
      <c r="H372" s="173" t="s">
        <v>241</v>
      </c>
      <c r="I372" s="158" t="s">
        <v>148</v>
      </c>
      <c r="J372" s="158">
        <v>19091267126</v>
      </c>
      <c r="K372" s="174">
        <v>12500000000</v>
      </c>
      <c r="L372" s="174">
        <v>12523819621.07</v>
      </c>
      <c r="M372" s="175">
        <v>19091267126</v>
      </c>
      <c r="N372" s="176">
        <v>65.599999999999994</v>
      </c>
      <c r="O372" s="117" t="s">
        <v>8</v>
      </c>
    </row>
    <row r="373" spans="2:15" ht="16.5" customHeight="1">
      <c r="B373" s="171" t="s">
        <v>145</v>
      </c>
      <c r="C373" s="172" t="s">
        <v>240</v>
      </c>
      <c r="D373"/>
      <c r="E373" s="158" t="s">
        <v>423</v>
      </c>
      <c r="F373" s="158" t="s">
        <v>147</v>
      </c>
      <c r="G373" s="173" t="s">
        <v>623</v>
      </c>
      <c r="H373" s="173" t="s">
        <v>242</v>
      </c>
      <c r="I373" s="158" t="s">
        <v>148</v>
      </c>
      <c r="J373" s="158">
        <v>14447780816</v>
      </c>
      <c r="K373" s="174">
        <v>10000000001</v>
      </c>
      <c r="L373" s="174">
        <v>10164038608.280001</v>
      </c>
      <c r="M373" s="175">
        <v>14447780816</v>
      </c>
      <c r="N373" s="176">
        <v>70.349999999999994</v>
      </c>
      <c r="O373" s="117" t="s">
        <v>8</v>
      </c>
    </row>
    <row r="374" spans="2:15" ht="16.5" customHeight="1">
      <c r="B374" s="171" t="s">
        <v>145</v>
      </c>
      <c r="C374" s="172" t="s">
        <v>240</v>
      </c>
      <c r="D374"/>
      <c r="E374" s="158" t="s">
        <v>423</v>
      </c>
      <c r="F374" s="158" t="s">
        <v>147</v>
      </c>
      <c r="G374" s="173" t="s">
        <v>624</v>
      </c>
      <c r="H374" s="173" t="s">
        <v>243</v>
      </c>
      <c r="I374" s="158" t="s">
        <v>148</v>
      </c>
      <c r="J374" s="158">
        <v>15734246580</v>
      </c>
      <c r="K374" s="174">
        <v>10263013699</v>
      </c>
      <c r="L374" s="174">
        <v>10334224915.309999</v>
      </c>
      <c r="M374" s="175">
        <v>15734246580</v>
      </c>
      <c r="N374" s="176">
        <v>65.680000000000007</v>
      </c>
      <c r="O374" s="117" t="s">
        <v>8</v>
      </c>
    </row>
    <row r="375" spans="2:15" ht="16.5" customHeight="1">
      <c r="B375" s="171" t="s">
        <v>145</v>
      </c>
      <c r="C375" s="172" t="s">
        <v>240</v>
      </c>
      <c r="D375"/>
      <c r="E375" s="158" t="s">
        <v>423</v>
      </c>
      <c r="F375" s="158" t="s">
        <v>147</v>
      </c>
      <c r="G375" s="173" t="s">
        <v>625</v>
      </c>
      <c r="H375" s="173" t="s">
        <v>243</v>
      </c>
      <c r="I375" s="158" t="s">
        <v>148</v>
      </c>
      <c r="J375" s="158">
        <v>6179013708</v>
      </c>
      <c r="K375" s="174">
        <v>4151216439</v>
      </c>
      <c r="L375" s="174">
        <v>4133856321.3400002</v>
      </c>
      <c r="M375" s="175">
        <v>6179013708</v>
      </c>
      <c r="N375" s="176">
        <v>66.900000000000006</v>
      </c>
      <c r="O375" s="117" t="s">
        <v>8</v>
      </c>
    </row>
    <row r="376" spans="2:15" ht="16.5" customHeight="1">
      <c r="B376" s="171" t="s">
        <v>154</v>
      </c>
      <c r="C376" s="172" t="s">
        <v>244</v>
      </c>
      <c r="D376"/>
      <c r="E376" s="158" t="s">
        <v>369</v>
      </c>
      <c r="F376" s="158" t="s">
        <v>147</v>
      </c>
      <c r="G376" s="173" t="s">
        <v>626</v>
      </c>
      <c r="H376" s="173" t="s">
        <v>245</v>
      </c>
      <c r="I376" s="158" t="s">
        <v>148</v>
      </c>
      <c r="J376" s="158">
        <v>166444549</v>
      </c>
      <c r="K376" s="174">
        <v>150665355</v>
      </c>
      <c r="L376" s="174">
        <v>152124907.53</v>
      </c>
      <c r="M376" s="175">
        <v>166444549</v>
      </c>
      <c r="N376" s="176">
        <v>91.4</v>
      </c>
      <c r="O376" s="117" t="s">
        <v>8</v>
      </c>
    </row>
    <row r="377" spans="2:15" ht="16.5" customHeight="1">
      <c r="B377" s="171" t="s">
        <v>154</v>
      </c>
      <c r="C377" s="172" t="s">
        <v>244</v>
      </c>
      <c r="D377"/>
      <c r="E377" s="158" t="s">
        <v>369</v>
      </c>
      <c r="F377" s="158" t="s">
        <v>147</v>
      </c>
      <c r="G377" s="173" t="s">
        <v>627</v>
      </c>
      <c r="H377" s="173" t="s">
        <v>246</v>
      </c>
      <c r="I377" s="158" t="s">
        <v>148</v>
      </c>
      <c r="J377" s="158">
        <v>170689677</v>
      </c>
      <c r="K377" s="174">
        <v>164167970</v>
      </c>
      <c r="L377" s="174">
        <v>169845463.34</v>
      </c>
      <c r="M377" s="175">
        <v>170689677</v>
      </c>
      <c r="N377" s="176">
        <v>99.51</v>
      </c>
      <c r="O377" s="117" t="s">
        <v>8</v>
      </c>
    </row>
    <row r="378" spans="2:15" ht="16.5" customHeight="1">
      <c r="B378" s="171" t="s">
        <v>145</v>
      </c>
      <c r="C378" s="172" t="s">
        <v>247</v>
      </c>
      <c r="D378" t="s">
        <v>892</v>
      </c>
      <c r="E378" s="158" t="s">
        <v>369</v>
      </c>
      <c r="F378" s="158" t="s">
        <v>147</v>
      </c>
      <c r="G378" s="173" t="s">
        <v>628</v>
      </c>
      <c r="H378" s="173" t="s">
        <v>248</v>
      </c>
      <c r="I378" s="158" t="s">
        <v>148</v>
      </c>
      <c r="J378" s="158">
        <v>7437054788</v>
      </c>
      <c r="K378" s="174">
        <v>5044109589</v>
      </c>
      <c r="L378" s="174">
        <v>5051927803.8000002</v>
      </c>
      <c r="M378" s="175">
        <v>7437054788</v>
      </c>
      <c r="N378" s="176">
        <v>67.930000000000007</v>
      </c>
      <c r="O378" s="117" t="s">
        <v>8</v>
      </c>
    </row>
    <row r="379" spans="2:15" ht="16.5" customHeight="1">
      <c r="B379" s="171" t="s">
        <v>145</v>
      </c>
      <c r="C379" s="172" t="s">
        <v>247</v>
      </c>
      <c r="D379" t="s">
        <v>892</v>
      </c>
      <c r="E379" s="158" t="s">
        <v>369</v>
      </c>
      <c r="F379" s="158" t="s">
        <v>147</v>
      </c>
      <c r="G379" s="173" t="s">
        <v>629</v>
      </c>
      <c r="H379" s="173" t="s">
        <v>249</v>
      </c>
      <c r="I379" s="158" t="s">
        <v>148</v>
      </c>
      <c r="J379" s="158">
        <v>7578027398</v>
      </c>
      <c r="K379" s="174">
        <v>7002109589</v>
      </c>
      <c r="L379" s="174">
        <v>7010450676.6199999</v>
      </c>
      <c r="M379" s="175">
        <v>7578027398</v>
      </c>
      <c r="N379" s="176">
        <v>92.51</v>
      </c>
      <c r="O379" s="117" t="s">
        <v>8</v>
      </c>
    </row>
    <row r="380" spans="2:15" ht="16.5" customHeight="1">
      <c r="B380" s="171" t="s">
        <v>145</v>
      </c>
      <c r="C380" s="172" t="s">
        <v>247</v>
      </c>
      <c r="D380" t="s">
        <v>892</v>
      </c>
      <c r="E380" s="158" t="s">
        <v>369</v>
      </c>
      <c r="F380" s="158" t="s">
        <v>147</v>
      </c>
      <c r="G380" s="173" t="s">
        <v>630</v>
      </c>
      <c r="H380" s="173" t="s">
        <v>250</v>
      </c>
      <c r="I380" s="158" t="s">
        <v>148</v>
      </c>
      <c r="J380" s="158">
        <v>23644615888</v>
      </c>
      <c r="K380" s="174">
        <v>18000555617</v>
      </c>
      <c r="L380" s="174">
        <v>18029570959.619999</v>
      </c>
      <c r="M380" s="175">
        <v>23644615888</v>
      </c>
      <c r="N380" s="176">
        <v>76.25</v>
      </c>
      <c r="O380" s="127" t="s">
        <v>8</v>
      </c>
    </row>
    <row r="381" spans="2:15" ht="16.5" customHeight="1">
      <c r="B381" s="171" t="s">
        <v>145</v>
      </c>
      <c r="C381" s="172" t="s">
        <v>247</v>
      </c>
      <c r="D381" t="s">
        <v>892</v>
      </c>
      <c r="E381" s="158" t="s">
        <v>369</v>
      </c>
      <c r="F381" s="158" t="s">
        <v>147</v>
      </c>
      <c r="G381" s="173" t="s">
        <v>631</v>
      </c>
      <c r="H381" s="173" t="s">
        <v>251</v>
      </c>
      <c r="I381" s="158" t="s">
        <v>148</v>
      </c>
      <c r="J381" s="158">
        <v>3000565890</v>
      </c>
      <c r="K381" s="174">
        <v>2044887452</v>
      </c>
      <c r="L381" s="174">
        <v>2048459599.6199999</v>
      </c>
      <c r="M381" s="175">
        <v>3000565890</v>
      </c>
      <c r="N381" s="176">
        <v>68.27</v>
      </c>
      <c r="O381" s="127" t="s">
        <v>8</v>
      </c>
    </row>
    <row r="382" spans="2:15" ht="16.5" customHeight="1">
      <c r="B382" s="171" t="s">
        <v>145</v>
      </c>
      <c r="C382" s="172" t="s">
        <v>247</v>
      </c>
      <c r="D382" t="s">
        <v>892</v>
      </c>
      <c r="E382" s="158" t="s">
        <v>369</v>
      </c>
      <c r="F382" s="158" t="s">
        <v>147</v>
      </c>
      <c r="G382" s="173" t="s">
        <v>632</v>
      </c>
      <c r="H382" s="173" t="s">
        <v>252</v>
      </c>
      <c r="I382" s="158" t="s">
        <v>148</v>
      </c>
      <c r="J382" s="158">
        <v>2060555589</v>
      </c>
      <c r="K382" s="174">
        <v>1542517521</v>
      </c>
      <c r="L382" s="174">
        <v>1544564957.8399999</v>
      </c>
      <c r="M382" s="175">
        <v>2060555589</v>
      </c>
      <c r="N382" s="176">
        <v>74.959999999999994</v>
      </c>
      <c r="O382" s="117" t="s">
        <v>8</v>
      </c>
    </row>
    <row r="383" spans="2:15" ht="16.5" customHeight="1">
      <c r="B383" s="171" t="s">
        <v>145</v>
      </c>
      <c r="C383" s="172" t="s">
        <v>247</v>
      </c>
      <c r="D383" t="s">
        <v>892</v>
      </c>
      <c r="E383" s="158" t="s">
        <v>369</v>
      </c>
      <c r="F383" s="158" t="s">
        <v>147</v>
      </c>
      <c r="G383" s="173" t="s">
        <v>633</v>
      </c>
      <c r="H383" s="173" t="s">
        <v>253</v>
      </c>
      <c r="I383" s="158" t="s">
        <v>148</v>
      </c>
      <c r="J383" s="158">
        <v>7267453156</v>
      </c>
      <c r="K383" s="174">
        <v>4465620493</v>
      </c>
      <c r="L383" s="174">
        <v>4472028101.79</v>
      </c>
      <c r="M383" s="175">
        <v>7267453156</v>
      </c>
      <c r="N383" s="176">
        <v>61.54</v>
      </c>
      <c r="O383" s="117" t="s">
        <v>8</v>
      </c>
    </row>
    <row r="384" spans="2:15" ht="16.5" customHeight="1">
      <c r="B384" s="171" t="s">
        <v>145</v>
      </c>
      <c r="C384" s="172" t="s">
        <v>247</v>
      </c>
      <c r="D384" t="s">
        <v>892</v>
      </c>
      <c r="E384" s="158" t="s">
        <v>369</v>
      </c>
      <c r="F384" s="158" t="s">
        <v>147</v>
      </c>
      <c r="G384" s="173" t="s">
        <v>634</v>
      </c>
      <c r="H384" s="173" t="s">
        <v>253</v>
      </c>
      <c r="I384" s="158" t="s">
        <v>148</v>
      </c>
      <c r="J384" s="158">
        <v>162801375</v>
      </c>
      <c r="K384" s="174">
        <v>106165069</v>
      </c>
      <c r="L384" s="174">
        <v>104449056.17</v>
      </c>
      <c r="M384" s="175">
        <v>162801375</v>
      </c>
      <c r="N384" s="176">
        <v>64.16</v>
      </c>
      <c r="O384" s="127" t="s">
        <v>8</v>
      </c>
    </row>
    <row r="385" spans="2:15" ht="16.5" customHeight="1">
      <c r="B385" s="171" t="s">
        <v>145</v>
      </c>
      <c r="C385" s="172" t="s">
        <v>254</v>
      </c>
      <c r="D385"/>
      <c r="E385" s="158" t="s">
        <v>369</v>
      </c>
      <c r="F385" s="158" t="s">
        <v>147</v>
      </c>
      <c r="G385" s="173" t="s">
        <v>635</v>
      </c>
      <c r="H385" s="173" t="s">
        <v>255</v>
      </c>
      <c r="I385" s="158" t="s">
        <v>148</v>
      </c>
      <c r="J385" s="158">
        <v>14303693</v>
      </c>
      <c r="K385" s="174">
        <v>7033503</v>
      </c>
      <c r="L385" s="174">
        <v>7175382</v>
      </c>
      <c r="M385" s="175">
        <v>14303693</v>
      </c>
      <c r="N385" s="176">
        <v>50.16</v>
      </c>
      <c r="O385" s="117" t="s">
        <v>8</v>
      </c>
    </row>
    <row r="386" spans="2:15" ht="16.5" customHeight="1">
      <c r="B386" s="171" t="s">
        <v>145</v>
      </c>
      <c r="C386" s="172" t="s">
        <v>254</v>
      </c>
      <c r="D386"/>
      <c r="E386" s="158" t="s">
        <v>369</v>
      </c>
      <c r="F386" s="158" t="s">
        <v>147</v>
      </c>
      <c r="G386" s="173" t="s">
        <v>636</v>
      </c>
      <c r="H386" s="173" t="s">
        <v>256</v>
      </c>
      <c r="I386" s="158" t="s">
        <v>148</v>
      </c>
      <c r="J386" s="158">
        <v>1223999992</v>
      </c>
      <c r="K386" s="174">
        <v>618427966</v>
      </c>
      <c r="L386" s="174">
        <v>601047744.28999996</v>
      </c>
      <c r="M386" s="175">
        <v>1223999992</v>
      </c>
      <c r="N386" s="176">
        <v>49.11</v>
      </c>
      <c r="O386" s="117" t="s">
        <v>8</v>
      </c>
    </row>
    <row r="387" spans="2:15" ht="16.5" customHeight="1">
      <c r="B387" s="171" t="s">
        <v>145</v>
      </c>
      <c r="C387" s="172" t="s">
        <v>254</v>
      </c>
      <c r="D387"/>
      <c r="E387" s="158" t="s">
        <v>369</v>
      </c>
      <c r="F387" s="158" t="s">
        <v>147</v>
      </c>
      <c r="G387" s="173" t="s">
        <v>637</v>
      </c>
      <c r="H387" s="173" t="s">
        <v>256</v>
      </c>
      <c r="I387" s="158" t="s">
        <v>148</v>
      </c>
      <c r="J387" s="158">
        <v>14280008</v>
      </c>
      <c r="K387" s="174">
        <v>7222472</v>
      </c>
      <c r="L387" s="174">
        <v>7012197.0899999999</v>
      </c>
      <c r="M387" s="175">
        <v>14280008</v>
      </c>
      <c r="N387" s="176">
        <v>49.1</v>
      </c>
      <c r="O387" s="117" t="s">
        <v>8</v>
      </c>
    </row>
    <row r="388" spans="2:15" ht="16.5" customHeight="1">
      <c r="B388" s="171" t="s">
        <v>145</v>
      </c>
      <c r="C388" s="172" t="s">
        <v>254</v>
      </c>
      <c r="D388"/>
      <c r="E388" s="158" t="s">
        <v>369</v>
      </c>
      <c r="F388" s="158" t="s">
        <v>147</v>
      </c>
      <c r="G388" s="173" t="s">
        <v>638</v>
      </c>
      <c r="H388" s="173" t="s">
        <v>256</v>
      </c>
      <c r="I388" s="158" t="s">
        <v>148</v>
      </c>
      <c r="J388" s="158">
        <v>38144185</v>
      </c>
      <c r="K388" s="174">
        <v>19033836</v>
      </c>
      <c r="L388" s="174">
        <v>19032806.949999999</v>
      </c>
      <c r="M388" s="175">
        <v>38144185</v>
      </c>
      <c r="N388" s="176">
        <v>49.9</v>
      </c>
      <c r="O388" s="117" t="s">
        <v>8</v>
      </c>
    </row>
    <row r="389" spans="2:15" ht="16.5" customHeight="1">
      <c r="B389" s="171" t="s">
        <v>145</v>
      </c>
      <c r="C389" s="172" t="s">
        <v>254</v>
      </c>
      <c r="D389"/>
      <c r="E389" s="158" t="s">
        <v>369</v>
      </c>
      <c r="F389" s="158" t="s">
        <v>147</v>
      </c>
      <c r="G389" s="173" t="s">
        <v>639</v>
      </c>
      <c r="H389" s="173" t="s">
        <v>256</v>
      </c>
      <c r="I389" s="158" t="s">
        <v>148</v>
      </c>
      <c r="J389" s="158">
        <v>138523641</v>
      </c>
      <c r="K389" s="174">
        <v>69294904</v>
      </c>
      <c r="L389" s="174">
        <v>69119665.519999996</v>
      </c>
      <c r="M389" s="175">
        <v>138523641</v>
      </c>
      <c r="N389" s="176">
        <v>49.9</v>
      </c>
      <c r="O389" s="117" t="s">
        <v>8</v>
      </c>
    </row>
    <row r="390" spans="2:15" ht="16.5" customHeight="1">
      <c r="B390" s="171" t="s">
        <v>145</v>
      </c>
      <c r="C390" s="172" t="s">
        <v>254</v>
      </c>
      <c r="D390"/>
      <c r="E390" s="158" t="s">
        <v>369</v>
      </c>
      <c r="F390" s="158" t="s">
        <v>147</v>
      </c>
      <c r="G390" s="173" t="s">
        <v>640</v>
      </c>
      <c r="H390" s="173" t="s">
        <v>256</v>
      </c>
      <c r="I390" s="158" t="s">
        <v>148</v>
      </c>
      <c r="J390" s="158">
        <v>160607131</v>
      </c>
      <c r="K390" s="174">
        <v>80370412</v>
      </c>
      <c r="L390" s="174">
        <v>80138821.290000007</v>
      </c>
      <c r="M390" s="175">
        <v>160607131</v>
      </c>
      <c r="N390" s="176">
        <v>49.9</v>
      </c>
      <c r="O390" s="117" t="s">
        <v>8</v>
      </c>
    </row>
    <row r="391" spans="2:15" ht="16.5" customHeight="1">
      <c r="B391" s="171" t="s">
        <v>145</v>
      </c>
      <c r="C391" s="172" t="s">
        <v>254</v>
      </c>
      <c r="D391"/>
      <c r="E391" s="158" t="s">
        <v>369</v>
      </c>
      <c r="F391" s="158" t="s">
        <v>147</v>
      </c>
      <c r="G391" s="173" t="s">
        <v>641</v>
      </c>
      <c r="H391" s="173" t="s">
        <v>257</v>
      </c>
      <c r="I391" s="158" t="s">
        <v>148</v>
      </c>
      <c r="J391" s="158">
        <v>51505306</v>
      </c>
      <c r="K391" s="174">
        <v>27119384</v>
      </c>
      <c r="L391" s="174">
        <v>25478208.420000002</v>
      </c>
      <c r="M391" s="175">
        <v>51505306</v>
      </c>
      <c r="N391" s="176">
        <v>49.47</v>
      </c>
      <c r="O391" s="117" t="s">
        <v>8</v>
      </c>
    </row>
    <row r="392" spans="2:15" ht="16.5" customHeight="1">
      <c r="B392" s="171" t="s">
        <v>145</v>
      </c>
      <c r="C392" s="172" t="s">
        <v>254</v>
      </c>
      <c r="D392"/>
      <c r="E392" s="158" t="s">
        <v>369</v>
      </c>
      <c r="F392" s="158" t="s">
        <v>147</v>
      </c>
      <c r="G392" s="173" t="s">
        <v>642</v>
      </c>
      <c r="H392" s="173" t="s">
        <v>258</v>
      </c>
      <c r="I392" s="158" t="s">
        <v>148</v>
      </c>
      <c r="J392" s="158">
        <v>19944119</v>
      </c>
      <c r="K392" s="174">
        <v>10174519</v>
      </c>
      <c r="L392" s="174">
        <v>10018785.1</v>
      </c>
      <c r="M392" s="175">
        <v>19944119</v>
      </c>
      <c r="N392" s="176">
        <v>50.23</v>
      </c>
      <c r="O392" s="117" t="s">
        <v>8</v>
      </c>
    </row>
    <row r="393" spans="2:15" ht="16.5" customHeight="1">
      <c r="B393" s="171" t="s">
        <v>145</v>
      </c>
      <c r="C393" s="172" t="s">
        <v>254</v>
      </c>
      <c r="D393"/>
      <c r="E393" s="158" t="s">
        <v>369</v>
      </c>
      <c r="F393" s="158" t="s">
        <v>147</v>
      </c>
      <c r="G393" s="173" t="s">
        <v>643</v>
      </c>
      <c r="H393" s="173" t="s">
        <v>258</v>
      </c>
      <c r="I393" s="158" t="s">
        <v>148</v>
      </c>
      <c r="J393" s="158">
        <v>19944119</v>
      </c>
      <c r="K393" s="174">
        <v>10192329</v>
      </c>
      <c r="L393" s="174">
        <v>10018776.93</v>
      </c>
      <c r="M393" s="175">
        <v>19944119</v>
      </c>
      <c r="N393" s="176">
        <v>50.23</v>
      </c>
      <c r="O393" s="117" t="s">
        <v>8</v>
      </c>
    </row>
    <row r="394" spans="2:15" ht="16.5" customHeight="1">
      <c r="B394" s="171" t="s">
        <v>145</v>
      </c>
      <c r="C394" s="172" t="s">
        <v>254</v>
      </c>
      <c r="D394"/>
      <c r="E394" s="158" t="s">
        <v>369</v>
      </c>
      <c r="F394" s="158" t="s">
        <v>147</v>
      </c>
      <c r="G394" s="173" t="s">
        <v>644</v>
      </c>
      <c r="H394" s="173" t="s">
        <v>258</v>
      </c>
      <c r="I394" s="158" t="s">
        <v>148</v>
      </c>
      <c r="J394" s="158">
        <v>133415994</v>
      </c>
      <c r="K394" s="174">
        <v>68145317</v>
      </c>
      <c r="L394" s="174">
        <v>68126139.840000004</v>
      </c>
      <c r="M394" s="175">
        <v>133415994</v>
      </c>
      <c r="N394" s="176">
        <v>51.06</v>
      </c>
      <c r="O394" s="117" t="s">
        <v>8</v>
      </c>
    </row>
    <row r="395" spans="2:15" ht="16.5" customHeight="1">
      <c r="B395" s="171" t="s">
        <v>145</v>
      </c>
      <c r="C395" s="172" t="s">
        <v>254</v>
      </c>
      <c r="D395"/>
      <c r="E395" s="158" t="s">
        <v>369</v>
      </c>
      <c r="F395" s="158" t="s">
        <v>147</v>
      </c>
      <c r="G395" s="173" t="s">
        <v>645</v>
      </c>
      <c r="H395" s="173" t="s">
        <v>258</v>
      </c>
      <c r="I395" s="158" t="s">
        <v>148</v>
      </c>
      <c r="J395" s="158">
        <v>105948006</v>
      </c>
      <c r="K395" s="174">
        <v>54269260</v>
      </c>
      <c r="L395" s="174">
        <v>54100696.600000001</v>
      </c>
      <c r="M395" s="175">
        <v>105948006</v>
      </c>
      <c r="N395" s="176">
        <v>51.06</v>
      </c>
      <c r="O395" s="117" t="s">
        <v>8</v>
      </c>
    </row>
    <row r="396" spans="2:15" ht="16.5" customHeight="1">
      <c r="B396" s="171" t="s">
        <v>145</v>
      </c>
      <c r="C396" s="172" t="s">
        <v>254</v>
      </c>
      <c r="D396"/>
      <c r="E396" s="158" t="s">
        <v>369</v>
      </c>
      <c r="F396" s="158" t="s">
        <v>147</v>
      </c>
      <c r="G396" s="173" t="s">
        <v>646</v>
      </c>
      <c r="H396" s="173" t="s">
        <v>258</v>
      </c>
      <c r="I396" s="158" t="s">
        <v>148</v>
      </c>
      <c r="J396" s="158">
        <v>153036006</v>
      </c>
      <c r="K396" s="174">
        <v>78611176</v>
      </c>
      <c r="L396" s="174">
        <v>78145930.680000007</v>
      </c>
      <c r="M396" s="175">
        <v>153036006</v>
      </c>
      <c r="N396" s="176">
        <v>51.06</v>
      </c>
      <c r="O396" s="117" t="s">
        <v>8</v>
      </c>
    </row>
    <row r="397" spans="2:15" ht="16.5" customHeight="1">
      <c r="B397" s="171" t="s">
        <v>145</v>
      </c>
      <c r="C397" s="172" t="s">
        <v>254</v>
      </c>
      <c r="D397"/>
      <c r="E397" s="158" t="s">
        <v>369</v>
      </c>
      <c r="F397" s="158" t="s">
        <v>147</v>
      </c>
      <c r="G397" s="173" t="s">
        <v>647</v>
      </c>
      <c r="H397" s="173" t="s">
        <v>255</v>
      </c>
      <c r="I397" s="158" t="s">
        <v>148</v>
      </c>
      <c r="J397" s="158">
        <v>98803433</v>
      </c>
      <c r="K397" s="174">
        <v>51054110</v>
      </c>
      <c r="L397" s="174">
        <v>51253667.590000004</v>
      </c>
      <c r="M397" s="175">
        <v>98803433</v>
      </c>
      <c r="N397" s="176">
        <v>51.87</v>
      </c>
      <c r="O397" s="117" t="s">
        <v>8</v>
      </c>
    </row>
    <row r="398" spans="2:15" ht="16.5" customHeight="1">
      <c r="B398" s="171" t="s">
        <v>145</v>
      </c>
      <c r="C398" s="172" t="s">
        <v>254</v>
      </c>
      <c r="D398"/>
      <c r="E398" s="158" t="s">
        <v>369</v>
      </c>
      <c r="F398" s="158" t="s">
        <v>147</v>
      </c>
      <c r="G398" s="173" t="s">
        <v>648</v>
      </c>
      <c r="H398" s="173" t="s">
        <v>259</v>
      </c>
      <c r="I398" s="158" t="s">
        <v>148</v>
      </c>
      <c r="J398" s="158">
        <v>281986923</v>
      </c>
      <c r="K398" s="174">
        <v>151049266</v>
      </c>
      <c r="L398" s="174">
        <v>143935112.59999999</v>
      </c>
      <c r="M398" s="175">
        <v>281986923</v>
      </c>
      <c r="N398" s="176">
        <v>51.04</v>
      </c>
      <c r="O398" s="117" t="s">
        <v>8</v>
      </c>
    </row>
    <row r="399" spans="2:15" ht="16.5" customHeight="1">
      <c r="B399" s="171" t="s">
        <v>145</v>
      </c>
      <c r="C399" s="172" t="s">
        <v>254</v>
      </c>
      <c r="D399"/>
      <c r="E399" s="158" t="s">
        <v>369</v>
      </c>
      <c r="F399" s="158" t="s">
        <v>147</v>
      </c>
      <c r="G399" s="173" t="s">
        <v>649</v>
      </c>
      <c r="H399" s="173" t="s">
        <v>256</v>
      </c>
      <c r="I399" s="158" t="s">
        <v>148</v>
      </c>
      <c r="J399" s="158">
        <v>58283020</v>
      </c>
      <c r="K399" s="174">
        <v>30288494</v>
      </c>
      <c r="L399" s="174">
        <v>30052423.280000001</v>
      </c>
      <c r="M399" s="175">
        <v>58283020</v>
      </c>
      <c r="N399" s="176">
        <v>51.56</v>
      </c>
      <c r="O399" s="117" t="s">
        <v>8</v>
      </c>
    </row>
    <row r="400" spans="2:15" ht="16.5" customHeight="1">
      <c r="B400" s="171" t="s">
        <v>145</v>
      </c>
      <c r="C400" s="172" t="s">
        <v>254</v>
      </c>
      <c r="D400"/>
      <c r="E400" s="158" t="s">
        <v>369</v>
      </c>
      <c r="F400" s="158" t="s">
        <v>147</v>
      </c>
      <c r="G400" s="173" t="s">
        <v>650</v>
      </c>
      <c r="H400" s="173" t="s">
        <v>256</v>
      </c>
      <c r="I400" s="158" t="s">
        <v>148</v>
      </c>
      <c r="J400" s="158">
        <v>13599377</v>
      </c>
      <c r="K400" s="174">
        <v>7127150</v>
      </c>
      <c r="L400" s="174">
        <v>7012267.3200000003</v>
      </c>
      <c r="M400" s="175">
        <v>13599377</v>
      </c>
      <c r="N400" s="176">
        <v>51.56</v>
      </c>
      <c r="O400" s="117" t="s">
        <v>8</v>
      </c>
    </row>
    <row r="401" spans="2:15" ht="16.5" customHeight="1">
      <c r="B401" s="171" t="s">
        <v>145</v>
      </c>
      <c r="C401" s="172" t="s">
        <v>254</v>
      </c>
      <c r="D401"/>
      <c r="E401" s="158" t="s">
        <v>369</v>
      </c>
      <c r="F401" s="158" t="s">
        <v>147</v>
      </c>
      <c r="G401" s="173" t="s">
        <v>651</v>
      </c>
      <c r="H401" s="173" t="s">
        <v>258</v>
      </c>
      <c r="I401" s="158" t="s">
        <v>148</v>
      </c>
      <c r="J401" s="158">
        <v>19295899</v>
      </c>
      <c r="K401" s="174">
        <v>10181643</v>
      </c>
      <c r="L401" s="174">
        <v>10018783.82</v>
      </c>
      <c r="M401" s="175">
        <v>19295899</v>
      </c>
      <c r="N401" s="176">
        <v>51.92</v>
      </c>
      <c r="O401" s="117" t="s">
        <v>8</v>
      </c>
    </row>
    <row r="402" spans="2:15" ht="16.5" customHeight="1">
      <c r="B402" s="171" t="s">
        <v>145</v>
      </c>
      <c r="C402" s="172" t="s">
        <v>254</v>
      </c>
      <c r="D402"/>
      <c r="E402" s="158" t="s">
        <v>369</v>
      </c>
      <c r="F402" s="158" t="s">
        <v>147</v>
      </c>
      <c r="G402" s="173" t="s">
        <v>652</v>
      </c>
      <c r="H402" s="173" t="s">
        <v>256</v>
      </c>
      <c r="I402" s="158" t="s">
        <v>148</v>
      </c>
      <c r="J402" s="158">
        <v>227332383</v>
      </c>
      <c r="K402" s="174">
        <v>119381453</v>
      </c>
      <c r="L402" s="174">
        <v>119206187</v>
      </c>
      <c r="M402" s="175">
        <v>227332383</v>
      </c>
      <c r="N402" s="176">
        <v>52.44</v>
      </c>
      <c r="O402" s="117" t="s">
        <v>8</v>
      </c>
    </row>
    <row r="403" spans="2:15" ht="16.5" customHeight="1">
      <c r="B403" s="171" t="s">
        <v>145</v>
      </c>
      <c r="C403" s="172" t="s">
        <v>254</v>
      </c>
      <c r="D403"/>
      <c r="E403" s="158" t="s">
        <v>369</v>
      </c>
      <c r="F403" s="158" t="s">
        <v>147</v>
      </c>
      <c r="G403" s="173" t="s">
        <v>653</v>
      </c>
      <c r="H403" s="173" t="s">
        <v>256</v>
      </c>
      <c r="I403" s="158" t="s">
        <v>148</v>
      </c>
      <c r="J403" s="158">
        <v>31925063</v>
      </c>
      <c r="K403" s="174">
        <v>17133208</v>
      </c>
      <c r="L403" s="174">
        <v>17029678.850000001</v>
      </c>
      <c r="M403" s="175">
        <v>31925063</v>
      </c>
      <c r="N403" s="176">
        <v>53.34</v>
      </c>
      <c r="O403" s="117" t="s">
        <v>8</v>
      </c>
    </row>
    <row r="404" spans="2:15" ht="16.5" customHeight="1">
      <c r="B404" s="171" t="s">
        <v>145</v>
      </c>
      <c r="C404" s="172" t="s">
        <v>254</v>
      </c>
      <c r="D404"/>
      <c r="E404" s="158" t="s">
        <v>369</v>
      </c>
      <c r="F404" s="158" t="s">
        <v>147</v>
      </c>
      <c r="G404" s="173" t="s">
        <v>654</v>
      </c>
      <c r="H404" s="173" t="s">
        <v>255</v>
      </c>
      <c r="I404" s="158" t="s">
        <v>148</v>
      </c>
      <c r="J404" s="158">
        <v>56252876</v>
      </c>
      <c r="K404" s="174">
        <v>32205823</v>
      </c>
      <c r="L404" s="174">
        <v>31193697.899999999</v>
      </c>
      <c r="M404" s="175">
        <v>56252876</v>
      </c>
      <c r="N404" s="176">
        <v>55.45</v>
      </c>
      <c r="O404" s="117" t="s">
        <v>8</v>
      </c>
    </row>
    <row r="405" spans="2:15" ht="16.5" customHeight="1">
      <c r="B405" s="171" t="s">
        <v>145</v>
      </c>
      <c r="C405" s="172" t="s">
        <v>254</v>
      </c>
      <c r="D405"/>
      <c r="E405" s="158" t="s">
        <v>369</v>
      </c>
      <c r="F405" s="158" t="s">
        <v>147</v>
      </c>
      <c r="G405" s="173" t="s">
        <v>655</v>
      </c>
      <c r="H405" s="173" t="s">
        <v>258</v>
      </c>
      <c r="I405" s="158" t="s">
        <v>148</v>
      </c>
      <c r="J405" s="158">
        <v>93450167</v>
      </c>
      <c r="K405" s="174">
        <v>51036329</v>
      </c>
      <c r="L405" s="174">
        <v>51094354.369999997</v>
      </c>
      <c r="M405" s="175">
        <v>93450167</v>
      </c>
      <c r="N405" s="176">
        <v>54.68</v>
      </c>
      <c r="O405" s="117" t="s">
        <v>8</v>
      </c>
    </row>
    <row r="406" spans="2:15" ht="16.5" customHeight="1">
      <c r="B406" s="171" t="s">
        <v>145</v>
      </c>
      <c r="C406" s="172" t="s">
        <v>254</v>
      </c>
      <c r="D406"/>
      <c r="E406" s="158" t="s">
        <v>369</v>
      </c>
      <c r="F406" s="158" t="s">
        <v>147</v>
      </c>
      <c r="G406" s="173" t="s">
        <v>656</v>
      </c>
      <c r="H406" s="173" t="s">
        <v>256</v>
      </c>
      <c r="I406" s="158" t="s">
        <v>148</v>
      </c>
      <c r="J406" s="158">
        <v>92276714</v>
      </c>
      <c r="K406" s="174">
        <v>51371233</v>
      </c>
      <c r="L406" s="174">
        <v>50087007.549999997</v>
      </c>
      <c r="M406" s="175">
        <v>92276714</v>
      </c>
      <c r="N406" s="176">
        <v>54.28</v>
      </c>
      <c r="O406" s="117" t="s">
        <v>8</v>
      </c>
    </row>
    <row r="407" spans="2:15" ht="16.5" customHeight="1">
      <c r="B407" s="171" t="s">
        <v>145</v>
      </c>
      <c r="C407" s="172" t="s">
        <v>254</v>
      </c>
      <c r="D407"/>
      <c r="E407" s="158" t="s">
        <v>369</v>
      </c>
      <c r="F407" s="158" t="s">
        <v>147</v>
      </c>
      <c r="G407" s="173" t="s">
        <v>657</v>
      </c>
      <c r="H407" s="173" t="s">
        <v>181</v>
      </c>
      <c r="I407" s="158" t="s">
        <v>148</v>
      </c>
      <c r="J407" s="158">
        <v>1756000007</v>
      </c>
      <c r="K407" s="174">
        <v>1000345206</v>
      </c>
      <c r="L407" s="174">
        <v>1023023614.36</v>
      </c>
      <c r="M407" s="175">
        <v>1756000007</v>
      </c>
      <c r="N407" s="176">
        <v>58.26</v>
      </c>
      <c r="O407" s="117" t="s">
        <v>8</v>
      </c>
    </row>
    <row r="408" spans="2:15" ht="16.5" customHeight="1">
      <c r="B408" s="171" t="s">
        <v>145</v>
      </c>
      <c r="C408" s="172" t="s">
        <v>254</v>
      </c>
      <c r="D408"/>
      <c r="E408" s="158" t="s">
        <v>369</v>
      </c>
      <c r="F408" s="158" t="s">
        <v>147</v>
      </c>
      <c r="G408" s="173" t="s">
        <v>658</v>
      </c>
      <c r="H408" s="173" t="s">
        <v>260</v>
      </c>
      <c r="I408" s="158" t="s">
        <v>148</v>
      </c>
      <c r="J408" s="158">
        <v>3087175339</v>
      </c>
      <c r="K408" s="174">
        <v>2000000000</v>
      </c>
      <c r="L408" s="174">
        <v>2035030110.27</v>
      </c>
      <c r="M408" s="175">
        <v>3087175339</v>
      </c>
      <c r="N408" s="176">
        <v>65.92</v>
      </c>
      <c r="O408" s="117" t="s">
        <v>8</v>
      </c>
    </row>
    <row r="409" spans="2:15" ht="16.5" customHeight="1">
      <c r="B409" s="171" t="s">
        <v>145</v>
      </c>
      <c r="C409" s="172" t="s">
        <v>254</v>
      </c>
      <c r="D409"/>
      <c r="E409" s="158" t="s">
        <v>369</v>
      </c>
      <c r="F409" s="158" t="s">
        <v>147</v>
      </c>
      <c r="G409" s="173" t="s">
        <v>659</v>
      </c>
      <c r="H409" s="173" t="s">
        <v>261</v>
      </c>
      <c r="I409" s="158" t="s">
        <v>148</v>
      </c>
      <c r="J409" s="158">
        <v>3040178082</v>
      </c>
      <c r="K409" s="174">
        <v>2000000001</v>
      </c>
      <c r="L409" s="174">
        <v>2048997847.95</v>
      </c>
      <c r="M409" s="175">
        <v>3040178082</v>
      </c>
      <c r="N409" s="176">
        <v>67.400000000000006</v>
      </c>
      <c r="O409" s="117" t="s">
        <v>8</v>
      </c>
    </row>
    <row r="410" spans="2:15" ht="16.5" customHeight="1">
      <c r="B410" s="171" t="s">
        <v>145</v>
      </c>
      <c r="C410" s="172" t="s">
        <v>254</v>
      </c>
      <c r="D410"/>
      <c r="E410" s="158" t="s">
        <v>369</v>
      </c>
      <c r="F410" s="158" t="s">
        <v>147</v>
      </c>
      <c r="G410" s="173" t="s">
        <v>660</v>
      </c>
      <c r="H410" s="173" t="s">
        <v>262</v>
      </c>
      <c r="I410" s="158" t="s">
        <v>148</v>
      </c>
      <c r="J410" s="158">
        <v>3101041097</v>
      </c>
      <c r="K410" s="174">
        <v>1999999999</v>
      </c>
      <c r="L410" s="174">
        <v>2049466345.1700001</v>
      </c>
      <c r="M410" s="175">
        <v>3101041097</v>
      </c>
      <c r="N410" s="176">
        <v>66.09</v>
      </c>
      <c r="O410" s="117" t="s">
        <v>8</v>
      </c>
    </row>
    <row r="411" spans="2:15" ht="16.5" customHeight="1">
      <c r="B411" s="171" t="s">
        <v>145</v>
      </c>
      <c r="C411" s="172" t="s">
        <v>254</v>
      </c>
      <c r="D411"/>
      <c r="E411" s="158" t="s">
        <v>369</v>
      </c>
      <c r="F411" s="158" t="s">
        <v>147</v>
      </c>
      <c r="G411" s="173" t="s">
        <v>661</v>
      </c>
      <c r="H411" s="173" t="s">
        <v>263</v>
      </c>
      <c r="I411" s="158" t="s">
        <v>148</v>
      </c>
      <c r="J411" s="158">
        <v>3316095888</v>
      </c>
      <c r="K411" s="174">
        <v>2000000000</v>
      </c>
      <c r="L411" s="174">
        <v>2015840727.8499999</v>
      </c>
      <c r="M411" s="175">
        <v>3316095888</v>
      </c>
      <c r="N411" s="176">
        <v>60.79</v>
      </c>
      <c r="O411" s="117" t="s">
        <v>8</v>
      </c>
    </row>
    <row r="412" spans="2:15" ht="16.5" customHeight="1">
      <c r="B412" s="171" t="s">
        <v>145</v>
      </c>
      <c r="C412" s="172" t="s">
        <v>254</v>
      </c>
      <c r="D412"/>
      <c r="E412" s="158" t="s">
        <v>369</v>
      </c>
      <c r="F412" s="158" t="s">
        <v>147</v>
      </c>
      <c r="G412" s="173" t="s">
        <v>662</v>
      </c>
      <c r="H412" s="173" t="s">
        <v>264</v>
      </c>
      <c r="I412" s="158" t="s">
        <v>148</v>
      </c>
      <c r="J412" s="158">
        <v>3416547952</v>
      </c>
      <c r="K412" s="174">
        <v>1999999999</v>
      </c>
      <c r="L412" s="174">
        <v>2016126865.03</v>
      </c>
      <c r="M412" s="175">
        <v>3416547952</v>
      </c>
      <c r="N412" s="176">
        <v>59.01</v>
      </c>
      <c r="O412" s="117" t="s">
        <v>8</v>
      </c>
    </row>
    <row r="413" spans="2:15" ht="16.5" customHeight="1">
      <c r="B413" s="171" t="s">
        <v>145</v>
      </c>
      <c r="C413" s="172" t="s">
        <v>254</v>
      </c>
      <c r="D413"/>
      <c r="E413" s="158" t="s">
        <v>369</v>
      </c>
      <c r="F413" s="158" t="s">
        <v>147</v>
      </c>
      <c r="G413" s="173" t="s">
        <v>663</v>
      </c>
      <c r="H413" s="173" t="s">
        <v>265</v>
      </c>
      <c r="I413" s="158" t="s">
        <v>148</v>
      </c>
      <c r="J413" s="158">
        <v>40392632</v>
      </c>
      <c r="K413" s="174">
        <v>29853385</v>
      </c>
      <c r="L413" s="174">
        <v>29843030.170000002</v>
      </c>
      <c r="M413" s="175">
        <v>40392632</v>
      </c>
      <c r="N413" s="176">
        <v>73.88</v>
      </c>
      <c r="O413" s="117" t="s">
        <v>8</v>
      </c>
    </row>
    <row r="414" spans="2:15" ht="16.5" customHeight="1">
      <c r="B414" s="171" t="s">
        <v>145</v>
      </c>
      <c r="C414" s="172" t="s">
        <v>254</v>
      </c>
      <c r="D414"/>
      <c r="E414" s="158" t="s">
        <v>369</v>
      </c>
      <c r="F414" s="158" t="s">
        <v>147</v>
      </c>
      <c r="G414" s="173" t="s">
        <v>664</v>
      </c>
      <c r="H414" s="173" t="s">
        <v>178</v>
      </c>
      <c r="I414" s="158" t="s">
        <v>148</v>
      </c>
      <c r="J414" s="158">
        <v>6994520</v>
      </c>
      <c r="K414" s="174">
        <v>5099391</v>
      </c>
      <c r="L414" s="174">
        <v>5100255.8499999996</v>
      </c>
      <c r="M414" s="175">
        <v>6994520</v>
      </c>
      <c r="N414" s="176">
        <v>72.92</v>
      </c>
      <c r="O414" s="117" t="s">
        <v>8</v>
      </c>
    </row>
    <row r="415" spans="2:15" ht="16.5" customHeight="1">
      <c r="B415" s="171" t="s">
        <v>145</v>
      </c>
      <c r="C415" s="172" t="s">
        <v>254</v>
      </c>
      <c r="D415"/>
      <c r="E415" s="158" t="s">
        <v>369</v>
      </c>
      <c r="F415" s="158" t="s">
        <v>147</v>
      </c>
      <c r="G415" s="173" t="s">
        <v>665</v>
      </c>
      <c r="H415" s="173" t="s">
        <v>259</v>
      </c>
      <c r="I415" s="158" t="s">
        <v>148</v>
      </c>
      <c r="J415" s="158">
        <v>176710196</v>
      </c>
      <c r="K415" s="174">
        <v>127633371</v>
      </c>
      <c r="L415" s="174">
        <v>128420681.37</v>
      </c>
      <c r="M415" s="175">
        <v>176710196</v>
      </c>
      <c r="N415" s="176">
        <v>72.67</v>
      </c>
      <c r="O415" s="117" t="s">
        <v>8</v>
      </c>
    </row>
    <row r="416" spans="2:15" ht="16.5" customHeight="1">
      <c r="B416" s="171" t="s">
        <v>145</v>
      </c>
      <c r="C416" s="172" t="s">
        <v>254</v>
      </c>
      <c r="D416"/>
      <c r="E416" s="158" t="s">
        <v>369</v>
      </c>
      <c r="F416" s="158" t="s">
        <v>147</v>
      </c>
      <c r="G416" s="173" t="s">
        <v>666</v>
      </c>
      <c r="H416" s="173" t="s">
        <v>266</v>
      </c>
      <c r="I416" s="158" t="s">
        <v>148</v>
      </c>
      <c r="J416" s="158">
        <v>3761583569</v>
      </c>
      <c r="K416" s="174">
        <v>2000000001</v>
      </c>
      <c r="L416" s="174">
        <v>2021852927.71</v>
      </c>
      <c r="M416" s="175">
        <v>3761583569</v>
      </c>
      <c r="N416" s="176">
        <v>53.75</v>
      </c>
      <c r="O416" s="117" t="s">
        <v>8</v>
      </c>
    </row>
    <row r="417" spans="2:15" ht="16.5" customHeight="1">
      <c r="B417" s="171" t="s">
        <v>145</v>
      </c>
      <c r="C417" s="172" t="s">
        <v>254</v>
      </c>
      <c r="D417"/>
      <c r="E417" s="158" t="s">
        <v>369</v>
      </c>
      <c r="F417" s="158" t="s">
        <v>147</v>
      </c>
      <c r="G417" s="173" t="s">
        <v>667</v>
      </c>
      <c r="H417" s="173" t="s">
        <v>267</v>
      </c>
      <c r="I417" s="158" t="s">
        <v>148</v>
      </c>
      <c r="J417" s="158">
        <v>3801528761</v>
      </c>
      <c r="K417" s="174">
        <v>1999999998</v>
      </c>
      <c r="L417" s="174">
        <v>2022583436.3800001</v>
      </c>
      <c r="M417" s="175">
        <v>3801528761</v>
      </c>
      <c r="N417" s="176">
        <v>53.2</v>
      </c>
      <c r="O417" s="117" t="s">
        <v>8</v>
      </c>
    </row>
    <row r="418" spans="2:15" ht="16.5" customHeight="1">
      <c r="B418" s="171" t="s">
        <v>145</v>
      </c>
      <c r="C418" s="172" t="s">
        <v>254</v>
      </c>
      <c r="D418"/>
      <c r="E418" s="158" t="s">
        <v>369</v>
      </c>
      <c r="F418" s="158" t="s">
        <v>147</v>
      </c>
      <c r="G418" s="173" t="s">
        <v>668</v>
      </c>
      <c r="H418" s="173" t="s">
        <v>268</v>
      </c>
      <c r="I418" s="158" t="s">
        <v>148</v>
      </c>
      <c r="J418" s="158">
        <v>2249863008</v>
      </c>
      <c r="K418" s="174">
        <v>1250410958</v>
      </c>
      <c r="L418" s="174">
        <v>1270403988.9100001</v>
      </c>
      <c r="M418" s="175">
        <v>2249863008</v>
      </c>
      <c r="N418" s="176">
        <v>56.47</v>
      </c>
      <c r="O418" s="117" t="s">
        <v>8</v>
      </c>
    </row>
    <row r="419" spans="2:15" ht="16.5" customHeight="1">
      <c r="B419" s="171" t="s">
        <v>145</v>
      </c>
      <c r="C419" s="172" t="s">
        <v>254</v>
      </c>
      <c r="D419"/>
      <c r="E419" s="158" t="s">
        <v>369</v>
      </c>
      <c r="F419" s="158" t="s">
        <v>147</v>
      </c>
      <c r="G419" s="173" t="s">
        <v>669</v>
      </c>
      <c r="H419" s="173" t="s">
        <v>269</v>
      </c>
      <c r="I419" s="158" t="s">
        <v>148</v>
      </c>
      <c r="J419" s="158">
        <v>144753980</v>
      </c>
      <c r="K419" s="174">
        <v>80736437</v>
      </c>
      <c r="L419" s="174">
        <v>80868339.370000005</v>
      </c>
      <c r="M419" s="175">
        <v>144753980</v>
      </c>
      <c r="N419" s="176">
        <v>55.87</v>
      </c>
      <c r="O419" s="117" t="s">
        <v>8</v>
      </c>
    </row>
    <row r="420" spans="2:15" ht="16.5" customHeight="1">
      <c r="B420" s="171" t="s">
        <v>145</v>
      </c>
      <c r="C420" s="172" t="s">
        <v>254</v>
      </c>
      <c r="D420"/>
      <c r="E420" s="158" t="s">
        <v>369</v>
      </c>
      <c r="F420" s="158" t="s">
        <v>147</v>
      </c>
      <c r="G420" s="173" t="s">
        <v>670</v>
      </c>
      <c r="H420" s="173" t="s">
        <v>270</v>
      </c>
      <c r="I420" s="158" t="s">
        <v>148</v>
      </c>
      <c r="J420" s="158">
        <v>1950758730</v>
      </c>
      <c r="K420" s="174">
        <v>1310053769</v>
      </c>
      <c r="L420" s="174">
        <v>1285070344.8599999</v>
      </c>
      <c r="M420" s="175">
        <v>1950758730</v>
      </c>
      <c r="N420" s="176">
        <v>65.88</v>
      </c>
      <c r="O420" s="117" t="s">
        <v>8</v>
      </c>
    </row>
    <row r="421" spans="2:15" ht="16.5" customHeight="1">
      <c r="B421" s="171" t="s">
        <v>145</v>
      </c>
      <c r="C421" s="172" t="s">
        <v>254</v>
      </c>
      <c r="D421"/>
      <c r="E421" s="158" t="s">
        <v>369</v>
      </c>
      <c r="F421" s="158" t="s">
        <v>147</v>
      </c>
      <c r="G421" s="173" t="s">
        <v>671</v>
      </c>
      <c r="H421" s="173" t="s">
        <v>271</v>
      </c>
      <c r="I421" s="158" t="s">
        <v>148</v>
      </c>
      <c r="J421" s="158">
        <v>3073276715</v>
      </c>
      <c r="K421" s="174">
        <v>1999999999</v>
      </c>
      <c r="L421" s="174">
        <v>2011228795.6700001</v>
      </c>
      <c r="M421" s="175">
        <v>3073276715</v>
      </c>
      <c r="N421" s="176">
        <v>65.44</v>
      </c>
      <c r="O421" s="117" t="s">
        <v>8</v>
      </c>
    </row>
    <row r="422" spans="2:15" ht="16.5" customHeight="1">
      <c r="B422" s="171" t="s">
        <v>145</v>
      </c>
      <c r="C422" s="172" t="s">
        <v>254</v>
      </c>
      <c r="D422"/>
      <c r="E422" s="158" t="s">
        <v>369</v>
      </c>
      <c r="F422" s="158" t="s">
        <v>147</v>
      </c>
      <c r="G422" s="173" t="s">
        <v>672</v>
      </c>
      <c r="H422" s="173" t="s">
        <v>272</v>
      </c>
      <c r="I422" s="158" t="s">
        <v>148</v>
      </c>
      <c r="J422" s="158">
        <v>280490407</v>
      </c>
      <c r="K422" s="174">
        <v>200000000</v>
      </c>
      <c r="L422" s="174">
        <v>200618526.88999999</v>
      </c>
      <c r="M422" s="175">
        <v>280490407</v>
      </c>
      <c r="N422" s="176">
        <v>71.52</v>
      </c>
      <c r="O422" s="117" t="s">
        <v>8</v>
      </c>
    </row>
    <row r="423" spans="2:15" ht="16.5" customHeight="1">
      <c r="B423" s="171" t="s">
        <v>145</v>
      </c>
      <c r="C423" s="172" t="s">
        <v>254</v>
      </c>
      <c r="D423"/>
      <c r="E423" s="158" t="s">
        <v>369</v>
      </c>
      <c r="F423" s="158" t="s">
        <v>147</v>
      </c>
      <c r="G423" s="173" t="s">
        <v>673</v>
      </c>
      <c r="H423" s="173" t="s">
        <v>272</v>
      </c>
      <c r="I423" s="158" t="s">
        <v>148</v>
      </c>
      <c r="J423" s="158">
        <v>280490407</v>
      </c>
      <c r="K423" s="174">
        <v>200000000</v>
      </c>
      <c r="L423" s="174">
        <v>200618526.88999999</v>
      </c>
      <c r="M423" s="175">
        <v>280490407</v>
      </c>
      <c r="N423" s="176">
        <v>71.52</v>
      </c>
      <c r="O423" s="117" t="s">
        <v>8</v>
      </c>
    </row>
    <row r="424" spans="2:15" ht="16.5" customHeight="1">
      <c r="B424" s="171" t="s">
        <v>145</v>
      </c>
      <c r="C424" s="172" t="s">
        <v>254</v>
      </c>
      <c r="D424"/>
      <c r="E424" s="158" t="s">
        <v>369</v>
      </c>
      <c r="F424" s="158" t="s">
        <v>147</v>
      </c>
      <c r="G424" s="173" t="s">
        <v>674</v>
      </c>
      <c r="H424" s="173" t="s">
        <v>272</v>
      </c>
      <c r="I424" s="158" t="s">
        <v>148</v>
      </c>
      <c r="J424" s="158">
        <v>280490407</v>
      </c>
      <c r="K424" s="174">
        <v>200000000</v>
      </c>
      <c r="L424" s="174">
        <v>200618526.88999999</v>
      </c>
      <c r="M424" s="175">
        <v>280490407</v>
      </c>
      <c r="N424" s="176">
        <v>71.52</v>
      </c>
      <c r="O424" s="117" t="s">
        <v>8</v>
      </c>
    </row>
    <row r="425" spans="2:15" ht="16.5" customHeight="1">
      <c r="B425" s="171" t="s">
        <v>145</v>
      </c>
      <c r="C425" s="172" t="s">
        <v>254</v>
      </c>
      <c r="D425"/>
      <c r="E425" s="158" t="s">
        <v>369</v>
      </c>
      <c r="F425" s="158" t="s">
        <v>147</v>
      </c>
      <c r="G425" s="173" t="s">
        <v>675</v>
      </c>
      <c r="H425" s="173" t="s">
        <v>272</v>
      </c>
      <c r="I425" s="158" t="s">
        <v>148</v>
      </c>
      <c r="J425" s="158">
        <v>280490407</v>
      </c>
      <c r="K425" s="174">
        <v>200000000</v>
      </c>
      <c r="L425" s="174">
        <v>200618526.88999999</v>
      </c>
      <c r="M425" s="175">
        <v>280490407</v>
      </c>
      <c r="N425" s="176">
        <v>71.52</v>
      </c>
      <c r="O425" s="117" t="s">
        <v>8</v>
      </c>
    </row>
    <row r="426" spans="2:15" ht="16.5" customHeight="1">
      <c r="B426" s="171" t="s">
        <v>145</v>
      </c>
      <c r="C426" s="172" t="s">
        <v>254</v>
      </c>
      <c r="D426"/>
      <c r="E426" s="158" t="s">
        <v>369</v>
      </c>
      <c r="F426" s="158" t="s">
        <v>147</v>
      </c>
      <c r="G426" s="173" t="s">
        <v>676</v>
      </c>
      <c r="H426" s="173" t="s">
        <v>273</v>
      </c>
      <c r="I426" s="158" t="s">
        <v>148</v>
      </c>
      <c r="J426" s="158">
        <v>299847118</v>
      </c>
      <c r="K426" s="174">
        <v>200000001</v>
      </c>
      <c r="L426" s="174">
        <v>201103216.49000001</v>
      </c>
      <c r="M426" s="175">
        <v>299847118</v>
      </c>
      <c r="N426" s="176">
        <v>67.069999999999993</v>
      </c>
      <c r="O426" s="117" t="s">
        <v>8</v>
      </c>
    </row>
    <row r="427" spans="2:15" ht="16.5" customHeight="1">
      <c r="B427" s="171" t="s">
        <v>145</v>
      </c>
      <c r="C427" s="172" t="s">
        <v>254</v>
      </c>
      <c r="D427"/>
      <c r="E427" s="158" t="s">
        <v>369</v>
      </c>
      <c r="F427" s="158" t="s">
        <v>147</v>
      </c>
      <c r="G427" s="173" t="s">
        <v>677</v>
      </c>
      <c r="H427" s="173" t="s">
        <v>274</v>
      </c>
      <c r="I427" s="158" t="s">
        <v>148</v>
      </c>
      <c r="J427" s="158">
        <v>2151481165</v>
      </c>
      <c r="K427" s="174">
        <v>1782605137</v>
      </c>
      <c r="L427" s="174">
        <v>1780111807.6199999</v>
      </c>
      <c r="M427" s="175">
        <v>2151481165</v>
      </c>
      <c r="N427" s="176">
        <v>82.74</v>
      </c>
      <c r="O427" s="117" t="s">
        <v>8</v>
      </c>
    </row>
    <row r="428" spans="2:15" ht="16.5" customHeight="1">
      <c r="B428" s="171" t="s">
        <v>145</v>
      </c>
      <c r="C428" s="172" t="s">
        <v>254</v>
      </c>
      <c r="D428"/>
      <c r="E428" s="158" t="s">
        <v>369</v>
      </c>
      <c r="F428" s="158" t="s">
        <v>147</v>
      </c>
      <c r="G428" s="173" t="s">
        <v>678</v>
      </c>
      <c r="H428" s="173" t="s">
        <v>255</v>
      </c>
      <c r="I428" s="158" t="s">
        <v>148</v>
      </c>
      <c r="J428" s="158">
        <v>1302922</v>
      </c>
      <c r="K428" s="174">
        <v>1030804</v>
      </c>
      <c r="L428" s="174">
        <v>1034889</v>
      </c>
      <c r="M428" s="175">
        <v>1302922</v>
      </c>
      <c r="N428" s="176">
        <v>79.430000000000007</v>
      </c>
      <c r="O428" s="117" t="s">
        <v>8</v>
      </c>
    </row>
    <row r="429" spans="2:15" ht="16.5" customHeight="1">
      <c r="B429" s="171" t="s">
        <v>145</v>
      </c>
      <c r="C429" s="172" t="s">
        <v>254</v>
      </c>
      <c r="D429"/>
      <c r="E429" s="158" t="s">
        <v>369</v>
      </c>
      <c r="F429" s="158" t="s">
        <v>147</v>
      </c>
      <c r="G429" s="173" t="s">
        <v>679</v>
      </c>
      <c r="H429" s="173" t="s">
        <v>275</v>
      </c>
      <c r="I429" s="158" t="s">
        <v>148</v>
      </c>
      <c r="J429" s="158">
        <v>16252696</v>
      </c>
      <c r="K429" s="174">
        <v>10197891</v>
      </c>
      <c r="L429" s="174">
        <v>10012987.09</v>
      </c>
      <c r="M429" s="175">
        <v>16252696</v>
      </c>
      <c r="N429" s="176">
        <v>61.61</v>
      </c>
      <c r="O429" s="117" t="s">
        <v>8</v>
      </c>
    </row>
    <row r="430" spans="2:15" ht="16.5" customHeight="1">
      <c r="B430" s="171" t="s">
        <v>145</v>
      </c>
      <c r="C430" s="172" t="s">
        <v>254</v>
      </c>
      <c r="D430"/>
      <c r="E430" s="158" t="s">
        <v>369</v>
      </c>
      <c r="F430" s="158" t="s">
        <v>147</v>
      </c>
      <c r="G430" s="173" t="s">
        <v>680</v>
      </c>
      <c r="H430" s="173" t="s">
        <v>272</v>
      </c>
      <c r="I430" s="158" t="s">
        <v>148</v>
      </c>
      <c r="J430" s="158">
        <v>290393808</v>
      </c>
      <c r="K430" s="174">
        <v>210999998</v>
      </c>
      <c r="L430" s="174">
        <v>211653823.84999999</v>
      </c>
      <c r="M430" s="175">
        <v>290393808</v>
      </c>
      <c r="N430" s="176">
        <v>72.89</v>
      </c>
      <c r="O430" s="117" t="s">
        <v>8</v>
      </c>
    </row>
    <row r="431" spans="2:15" ht="16.5" customHeight="1">
      <c r="B431" s="171" t="s">
        <v>145</v>
      </c>
      <c r="C431" s="172" t="s">
        <v>254</v>
      </c>
      <c r="D431"/>
      <c r="E431" s="158" t="s">
        <v>369</v>
      </c>
      <c r="F431" s="158" t="s">
        <v>147</v>
      </c>
      <c r="G431" s="173" t="s">
        <v>681</v>
      </c>
      <c r="H431" s="173" t="s">
        <v>273</v>
      </c>
      <c r="I431" s="158" t="s">
        <v>148</v>
      </c>
      <c r="J431" s="158">
        <v>263588052</v>
      </c>
      <c r="K431" s="174">
        <v>179997006</v>
      </c>
      <c r="L431" s="174">
        <v>179994918.41</v>
      </c>
      <c r="M431" s="175">
        <v>263588052</v>
      </c>
      <c r="N431" s="176">
        <v>68.290000000000006</v>
      </c>
      <c r="O431" s="117" t="s">
        <v>8</v>
      </c>
    </row>
    <row r="432" spans="2:15" ht="16.5" customHeight="1">
      <c r="B432" s="171" t="s">
        <v>145</v>
      </c>
      <c r="C432" s="172" t="s">
        <v>254</v>
      </c>
      <c r="D432"/>
      <c r="E432" s="158" t="s">
        <v>369</v>
      </c>
      <c r="F432" s="158" t="s">
        <v>147</v>
      </c>
      <c r="G432" s="173" t="s">
        <v>682</v>
      </c>
      <c r="H432" s="173" t="s">
        <v>276</v>
      </c>
      <c r="I432" s="158" t="s">
        <v>148</v>
      </c>
      <c r="J432" s="158">
        <v>2642342332</v>
      </c>
      <c r="K432" s="174">
        <v>1860304247</v>
      </c>
      <c r="L432" s="174">
        <v>1855995633.1600001</v>
      </c>
      <c r="M432" s="175">
        <v>2642342332</v>
      </c>
      <c r="N432" s="176">
        <v>70.239999999999995</v>
      </c>
      <c r="O432" s="117" t="s">
        <v>8</v>
      </c>
    </row>
    <row r="433" spans="2:15" ht="16.5" customHeight="1">
      <c r="B433" s="171" t="s">
        <v>145</v>
      </c>
      <c r="C433" s="172" t="s">
        <v>254</v>
      </c>
      <c r="D433"/>
      <c r="E433" s="158" t="s">
        <v>369</v>
      </c>
      <c r="F433" s="158" t="s">
        <v>147</v>
      </c>
      <c r="G433" s="173" t="s">
        <v>683</v>
      </c>
      <c r="H433" s="173" t="s">
        <v>277</v>
      </c>
      <c r="I433" s="158" t="s">
        <v>148</v>
      </c>
      <c r="J433" s="158">
        <v>3122838354</v>
      </c>
      <c r="K433" s="174">
        <v>1999999999</v>
      </c>
      <c r="L433" s="174">
        <v>2020002429.6099999</v>
      </c>
      <c r="M433" s="175">
        <v>3122838354</v>
      </c>
      <c r="N433" s="176">
        <v>64.680000000000007</v>
      </c>
      <c r="O433" s="117" t="s">
        <v>8</v>
      </c>
    </row>
    <row r="434" spans="2:15" ht="16.5" customHeight="1">
      <c r="B434" s="171" t="s">
        <v>145</v>
      </c>
      <c r="C434" s="172" t="s">
        <v>254</v>
      </c>
      <c r="D434"/>
      <c r="E434" s="158" t="s">
        <v>369</v>
      </c>
      <c r="F434" s="158" t="s">
        <v>147</v>
      </c>
      <c r="G434" s="173" t="s">
        <v>684</v>
      </c>
      <c r="H434" s="173" t="s">
        <v>278</v>
      </c>
      <c r="I434" s="158" t="s">
        <v>148</v>
      </c>
      <c r="J434" s="158">
        <v>3195739729</v>
      </c>
      <c r="K434" s="174">
        <v>2000000001</v>
      </c>
      <c r="L434" s="174">
        <v>2020082354.96</v>
      </c>
      <c r="M434" s="175">
        <v>3195739729</v>
      </c>
      <c r="N434" s="176">
        <v>63.21</v>
      </c>
      <c r="O434" s="117" t="s">
        <v>8</v>
      </c>
    </row>
    <row r="435" spans="2:15" ht="16.5" customHeight="1">
      <c r="B435" s="171" t="s">
        <v>145</v>
      </c>
      <c r="C435" s="172" t="s">
        <v>254</v>
      </c>
      <c r="D435"/>
      <c r="E435" s="158" t="s">
        <v>369</v>
      </c>
      <c r="F435" s="158" t="s">
        <v>147</v>
      </c>
      <c r="G435" s="173" t="s">
        <v>685</v>
      </c>
      <c r="H435" s="173" t="s">
        <v>279</v>
      </c>
      <c r="I435" s="158" t="s">
        <v>148</v>
      </c>
      <c r="J435" s="158">
        <v>2917427398</v>
      </c>
      <c r="K435" s="174">
        <v>1750000000</v>
      </c>
      <c r="L435" s="174">
        <v>1773012750.1700001</v>
      </c>
      <c r="M435" s="175">
        <v>2917427398</v>
      </c>
      <c r="N435" s="176">
        <v>60.77</v>
      </c>
      <c r="O435" s="117" t="s">
        <v>8</v>
      </c>
    </row>
    <row r="436" spans="2:15" ht="16.5" customHeight="1">
      <c r="B436" s="171" t="s">
        <v>145</v>
      </c>
      <c r="C436" s="172" t="s">
        <v>254</v>
      </c>
      <c r="D436"/>
      <c r="E436" s="158" t="s">
        <v>369</v>
      </c>
      <c r="F436" s="158" t="s">
        <v>147</v>
      </c>
      <c r="G436" s="173" t="s">
        <v>686</v>
      </c>
      <c r="H436" s="173" t="s">
        <v>280</v>
      </c>
      <c r="I436" s="158" t="s">
        <v>148</v>
      </c>
      <c r="J436" s="158">
        <v>3279638349</v>
      </c>
      <c r="K436" s="174">
        <v>2000000001</v>
      </c>
      <c r="L436" s="174">
        <v>2026166809.9000001</v>
      </c>
      <c r="M436" s="175">
        <v>3279638349</v>
      </c>
      <c r="N436" s="176">
        <v>61.78</v>
      </c>
      <c r="O436" s="117" t="s">
        <v>8</v>
      </c>
    </row>
    <row r="437" spans="2:15" ht="16.5" customHeight="1">
      <c r="B437" s="171" t="s">
        <v>145</v>
      </c>
      <c r="C437" s="172" t="s">
        <v>254</v>
      </c>
      <c r="D437"/>
      <c r="E437" s="158" t="s">
        <v>369</v>
      </c>
      <c r="F437" s="158" t="s">
        <v>147</v>
      </c>
      <c r="G437" s="173" t="s">
        <v>687</v>
      </c>
      <c r="H437" s="173" t="s">
        <v>281</v>
      </c>
      <c r="I437" s="158" t="s">
        <v>148</v>
      </c>
      <c r="J437" s="158">
        <v>3218937529</v>
      </c>
      <c r="K437" s="174">
        <v>1999999999</v>
      </c>
      <c r="L437" s="174">
        <v>2025927931.9400001</v>
      </c>
      <c r="M437" s="175">
        <v>3218937529</v>
      </c>
      <c r="N437" s="176">
        <v>62.94</v>
      </c>
      <c r="O437" s="117" t="s">
        <v>8</v>
      </c>
    </row>
    <row r="438" spans="2:15" ht="16.5" customHeight="1">
      <c r="B438" s="171" t="s">
        <v>145</v>
      </c>
      <c r="C438" s="172" t="s">
        <v>254</v>
      </c>
      <c r="D438"/>
      <c r="E438" s="158" t="s">
        <v>369</v>
      </c>
      <c r="F438" s="158" t="s">
        <v>147</v>
      </c>
      <c r="G438" s="173" t="s">
        <v>688</v>
      </c>
      <c r="H438" s="173" t="s">
        <v>282</v>
      </c>
      <c r="I438" s="158" t="s">
        <v>148</v>
      </c>
      <c r="J438" s="158">
        <v>3202268488</v>
      </c>
      <c r="K438" s="174">
        <v>2000000000</v>
      </c>
      <c r="L438" s="174">
        <v>2025910572.05</v>
      </c>
      <c r="M438" s="175">
        <v>3202268488</v>
      </c>
      <c r="N438" s="176">
        <v>63.26</v>
      </c>
      <c r="O438" s="117" t="s">
        <v>8</v>
      </c>
    </row>
    <row r="439" spans="2:15" ht="16.5" customHeight="1">
      <c r="B439" s="171" t="s">
        <v>145</v>
      </c>
      <c r="C439" s="172" t="s">
        <v>254</v>
      </c>
      <c r="D439"/>
      <c r="E439" s="158" t="s">
        <v>369</v>
      </c>
      <c r="F439" s="158" t="s">
        <v>147</v>
      </c>
      <c r="G439" s="173" t="s">
        <v>689</v>
      </c>
      <c r="H439" s="173" t="s">
        <v>283</v>
      </c>
      <c r="I439" s="158" t="s">
        <v>148</v>
      </c>
      <c r="J439" s="158">
        <v>3162758901</v>
      </c>
      <c r="K439" s="174">
        <v>2000000002</v>
      </c>
      <c r="L439" s="174">
        <v>2025768580.8599999</v>
      </c>
      <c r="M439" s="175">
        <v>3162758901</v>
      </c>
      <c r="N439" s="176">
        <v>64.05</v>
      </c>
      <c r="O439" s="117" t="s">
        <v>8</v>
      </c>
    </row>
    <row r="440" spans="2:15" ht="16.5" customHeight="1">
      <c r="B440" s="171" t="s">
        <v>145</v>
      </c>
      <c r="C440" s="172" t="s">
        <v>254</v>
      </c>
      <c r="D440"/>
      <c r="E440" s="158" t="s">
        <v>369</v>
      </c>
      <c r="F440" s="158" t="s">
        <v>147</v>
      </c>
      <c r="G440" s="173" t="s">
        <v>690</v>
      </c>
      <c r="H440" s="173" t="s">
        <v>394</v>
      </c>
      <c r="I440" s="158" t="s">
        <v>148</v>
      </c>
      <c r="J440" s="158">
        <v>2100821918</v>
      </c>
      <c r="K440" s="174">
        <v>2060304506</v>
      </c>
      <c r="L440" s="174">
        <v>2037007345.76</v>
      </c>
      <c r="M440" s="175">
        <v>2100821918</v>
      </c>
      <c r="N440" s="176">
        <v>96.96</v>
      </c>
      <c r="O440" s="117" t="s">
        <v>8</v>
      </c>
    </row>
    <row r="441" spans="2:15" ht="16.5" customHeight="1">
      <c r="B441" s="171" t="s">
        <v>145</v>
      </c>
      <c r="C441" s="172" t="s">
        <v>284</v>
      </c>
      <c r="D441"/>
      <c r="E441" s="158" t="s">
        <v>369</v>
      </c>
      <c r="F441" s="158" t="s">
        <v>147</v>
      </c>
      <c r="G441" s="173" t="s">
        <v>691</v>
      </c>
      <c r="H441" s="173" t="s">
        <v>285</v>
      </c>
      <c r="I441" s="158" t="s">
        <v>148</v>
      </c>
      <c r="J441" s="158">
        <v>2815200003</v>
      </c>
      <c r="K441" s="174">
        <v>2082760273</v>
      </c>
      <c r="L441" s="174">
        <v>2079184785.7</v>
      </c>
      <c r="M441" s="175">
        <v>2815200003</v>
      </c>
      <c r="N441" s="176">
        <v>73.86</v>
      </c>
      <c r="O441" s="117" t="s">
        <v>8</v>
      </c>
    </row>
    <row r="442" spans="2:15" ht="16.5" customHeight="1">
      <c r="B442" s="171" t="s">
        <v>145</v>
      </c>
      <c r="C442" s="172" t="s">
        <v>284</v>
      </c>
      <c r="D442"/>
      <c r="E442" s="158" t="s">
        <v>369</v>
      </c>
      <c r="F442" s="158" t="s">
        <v>147</v>
      </c>
      <c r="G442" s="173" t="s">
        <v>692</v>
      </c>
      <c r="H442" s="173" t="s">
        <v>285</v>
      </c>
      <c r="I442" s="158" t="s">
        <v>148</v>
      </c>
      <c r="J442" s="158">
        <v>1359999998</v>
      </c>
      <c r="K442" s="174">
        <v>1006657535</v>
      </c>
      <c r="L442" s="174">
        <v>1004443256.63</v>
      </c>
      <c r="M442" s="175">
        <v>1359999998</v>
      </c>
      <c r="N442" s="176">
        <v>73.86</v>
      </c>
      <c r="O442" s="117" t="s">
        <v>8</v>
      </c>
    </row>
    <row r="443" spans="2:15" ht="16.5" customHeight="1">
      <c r="B443" s="171" t="s">
        <v>145</v>
      </c>
      <c r="C443" s="172" t="s">
        <v>421</v>
      </c>
      <c r="D443"/>
      <c r="E443" s="158" t="s">
        <v>369</v>
      </c>
      <c r="F443" s="158" t="s">
        <v>147</v>
      </c>
      <c r="G443" s="173" t="s">
        <v>693</v>
      </c>
      <c r="H443" s="173" t="s">
        <v>287</v>
      </c>
      <c r="I443" s="158" t="s">
        <v>148</v>
      </c>
      <c r="J443" s="158">
        <v>1709698634</v>
      </c>
      <c r="K443" s="174">
        <v>1035945203</v>
      </c>
      <c r="L443" s="174">
        <v>1028606798.51</v>
      </c>
      <c r="M443" s="175">
        <v>1709698634</v>
      </c>
      <c r="N443" s="176">
        <v>60.16</v>
      </c>
      <c r="O443" s="117" t="s">
        <v>8</v>
      </c>
    </row>
    <row r="444" spans="2:15" ht="16.5" customHeight="1">
      <c r="B444" s="171" t="s">
        <v>145</v>
      </c>
      <c r="C444" s="172" t="s">
        <v>421</v>
      </c>
      <c r="D444"/>
      <c r="E444" s="158" t="s">
        <v>369</v>
      </c>
      <c r="F444" s="158" t="s">
        <v>147</v>
      </c>
      <c r="G444" s="173" t="s">
        <v>694</v>
      </c>
      <c r="H444" s="173" t="s">
        <v>287</v>
      </c>
      <c r="I444" s="158" t="s">
        <v>148</v>
      </c>
      <c r="J444" s="158">
        <v>2505698627</v>
      </c>
      <c r="K444" s="174">
        <v>1510739769</v>
      </c>
      <c r="L444" s="174">
        <v>1551258387.1800001</v>
      </c>
      <c r="M444" s="175">
        <v>2505698627</v>
      </c>
      <c r="N444" s="176">
        <v>61.91</v>
      </c>
      <c r="O444" s="117" t="s">
        <v>8</v>
      </c>
    </row>
    <row r="445" spans="2:15" ht="16.5" customHeight="1">
      <c r="B445" s="171" t="s">
        <v>145</v>
      </c>
      <c r="C445" s="172" t="s">
        <v>421</v>
      </c>
      <c r="D445"/>
      <c r="E445" s="158" t="s">
        <v>369</v>
      </c>
      <c r="F445" s="158" t="s">
        <v>147</v>
      </c>
      <c r="G445" s="173" t="s">
        <v>695</v>
      </c>
      <c r="H445" s="173" t="s">
        <v>287</v>
      </c>
      <c r="I445" s="158" t="s">
        <v>148</v>
      </c>
      <c r="J445" s="158">
        <v>1630794524</v>
      </c>
      <c r="K445" s="174">
        <v>1014136051</v>
      </c>
      <c r="L445" s="174">
        <v>1034172623.4</v>
      </c>
      <c r="M445" s="175">
        <v>1630794524</v>
      </c>
      <c r="N445" s="176">
        <v>63.42</v>
      </c>
      <c r="O445" s="117" t="s">
        <v>8</v>
      </c>
    </row>
    <row r="446" spans="2:15" ht="16.5" customHeight="1">
      <c r="B446" s="171" t="s">
        <v>145</v>
      </c>
      <c r="C446" s="172" t="s">
        <v>421</v>
      </c>
      <c r="D446"/>
      <c r="E446" s="158" t="s">
        <v>369</v>
      </c>
      <c r="F446" s="158" t="s">
        <v>147</v>
      </c>
      <c r="G446" s="173" t="s">
        <v>696</v>
      </c>
      <c r="H446" s="173" t="s">
        <v>287</v>
      </c>
      <c r="I446" s="158" t="s">
        <v>148</v>
      </c>
      <c r="J446" s="158">
        <v>326158904</v>
      </c>
      <c r="K446" s="174">
        <v>206136988</v>
      </c>
      <c r="L446" s="174">
        <v>205734001.78</v>
      </c>
      <c r="M446" s="175">
        <v>326158904</v>
      </c>
      <c r="N446" s="176">
        <v>63.08</v>
      </c>
      <c r="O446" s="117" t="s">
        <v>8</v>
      </c>
    </row>
    <row r="447" spans="2:15" ht="16.5" customHeight="1">
      <c r="B447" s="171" t="s">
        <v>145</v>
      </c>
      <c r="C447" s="172" t="s">
        <v>288</v>
      </c>
      <c r="D447"/>
      <c r="E447" s="158" t="s">
        <v>369</v>
      </c>
      <c r="F447" s="158" t="s">
        <v>147</v>
      </c>
      <c r="G447" s="173" t="s">
        <v>697</v>
      </c>
      <c r="H447" s="173" t="s">
        <v>289</v>
      </c>
      <c r="I447" s="158" t="s">
        <v>148</v>
      </c>
      <c r="J447" s="158">
        <v>30525685488</v>
      </c>
      <c r="K447" s="174">
        <v>19200000000</v>
      </c>
      <c r="L447" s="174">
        <v>19271131779.799999</v>
      </c>
      <c r="M447" s="175">
        <v>30525685488</v>
      </c>
      <c r="N447" s="176">
        <v>63.13</v>
      </c>
      <c r="O447" s="117" t="s">
        <v>8</v>
      </c>
    </row>
    <row r="448" spans="2:15" ht="16.5" customHeight="1">
      <c r="B448" s="171" t="s">
        <v>145</v>
      </c>
      <c r="C448" s="172" t="s">
        <v>288</v>
      </c>
      <c r="D448"/>
      <c r="E448" s="158" t="s">
        <v>369</v>
      </c>
      <c r="F448" s="158" t="s">
        <v>147</v>
      </c>
      <c r="G448" s="173" t="s">
        <v>698</v>
      </c>
      <c r="H448" s="173" t="s">
        <v>395</v>
      </c>
      <c r="I448" s="158" t="s">
        <v>148</v>
      </c>
      <c r="J448" s="158">
        <v>14662191780</v>
      </c>
      <c r="K448" s="174">
        <v>10074287670</v>
      </c>
      <c r="L448" s="174">
        <v>10038618194.18</v>
      </c>
      <c r="M448" s="175">
        <v>14662191780</v>
      </c>
      <c r="N448" s="176">
        <v>68.47</v>
      </c>
      <c r="O448" s="117" t="s">
        <v>8</v>
      </c>
    </row>
    <row r="449" spans="2:15" ht="16.5" customHeight="1">
      <c r="B449" s="171" t="s">
        <v>145</v>
      </c>
      <c r="C449" s="172" t="s">
        <v>288</v>
      </c>
      <c r="D449"/>
      <c r="E449" s="158" t="s">
        <v>369</v>
      </c>
      <c r="F449" s="158" t="s">
        <v>147</v>
      </c>
      <c r="G449" s="173" t="s">
        <v>699</v>
      </c>
      <c r="H449" s="173" t="s">
        <v>395</v>
      </c>
      <c r="I449" s="158" t="s">
        <v>148</v>
      </c>
      <c r="J449" s="158">
        <v>14662191780</v>
      </c>
      <c r="K449" s="174">
        <v>10089657534</v>
      </c>
      <c r="L449" s="174">
        <v>10038670790.26</v>
      </c>
      <c r="M449" s="175">
        <v>14662191780</v>
      </c>
      <c r="N449" s="176">
        <v>68.47</v>
      </c>
      <c r="O449" s="117" t="s">
        <v>8</v>
      </c>
    </row>
    <row r="450" spans="2:15" ht="16.5" customHeight="1">
      <c r="B450" s="171" t="s">
        <v>290</v>
      </c>
      <c r="C450" s="172" t="s">
        <v>291</v>
      </c>
      <c r="D450"/>
      <c r="E450" s="158"/>
      <c r="F450" s="158"/>
      <c r="G450" s="173" t="s">
        <v>700</v>
      </c>
      <c r="H450" s="173" t="s">
        <v>292</v>
      </c>
      <c r="I450" s="158" t="s">
        <v>148</v>
      </c>
      <c r="J450" s="158">
        <v>4108235616</v>
      </c>
      <c r="K450" s="174">
        <v>2499999998</v>
      </c>
      <c r="L450" s="174">
        <v>2616047051.4899998</v>
      </c>
      <c r="M450" s="175">
        <v>4108235616</v>
      </c>
      <c r="N450" s="176">
        <v>63.68</v>
      </c>
      <c r="O450" s="117" t="s">
        <v>8</v>
      </c>
    </row>
    <row r="451" spans="2:15" ht="16.5" customHeight="1">
      <c r="B451" s="171" t="s">
        <v>290</v>
      </c>
      <c r="C451" s="172" t="s">
        <v>291</v>
      </c>
      <c r="D451"/>
      <c r="E451" s="158"/>
      <c r="F451" s="158"/>
      <c r="G451" s="173" t="s">
        <v>701</v>
      </c>
      <c r="H451" s="173" t="s">
        <v>293</v>
      </c>
      <c r="I451" s="158" t="s">
        <v>148</v>
      </c>
      <c r="J451" s="158">
        <v>4192043837</v>
      </c>
      <c r="K451" s="174">
        <v>2499999998</v>
      </c>
      <c r="L451" s="174">
        <v>2593771644.7199998</v>
      </c>
      <c r="M451" s="175">
        <v>4192043837</v>
      </c>
      <c r="N451" s="176">
        <v>61.87</v>
      </c>
      <c r="O451" s="117" t="s">
        <v>8</v>
      </c>
    </row>
    <row r="452" spans="2:15" ht="16.5" customHeight="1">
      <c r="B452" s="171" t="s">
        <v>290</v>
      </c>
      <c r="C452" s="172" t="s">
        <v>291</v>
      </c>
      <c r="D452"/>
      <c r="E452" s="158"/>
      <c r="F452" s="158"/>
      <c r="G452" s="173" t="s">
        <v>702</v>
      </c>
      <c r="H452" s="173" t="s">
        <v>294</v>
      </c>
      <c r="I452" s="158" t="s">
        <v>148</v>
      </c>
      <c r="J452" s="158">
        <v>4281145207</v>
      </c>
      <c r="K452" s="174">
        <v>2500000001</v>
      </c>
      <c r="L452" s="174">
        <v>2578994420.6799998</v>
      </c>
      <c r="M452" s="175">
        <v>4281145207</v>
      </c>
      <c r="N452" s="176">
        <v>60.24</v>
      </c>
      <c r="O452" s="117" t="s">
        <v>8</v>
      </c>
    </row>
    <row r="453" spans="2:15" ht="16.5" customHeight="1">
      <c r="B453" s="171" t="s">
        <v>290</v>
      </c>
      <c r="C453" s="172" t="s">
        <v>291</v>
      </c>
      <c r="D453"/>
      <c r="E453" s="158"/>
      <c r="F453" s="158"/>
      <c r="G453" s="173" t="s">
        <v>703</v>
      </c>
      <c r="H453" s="173" t="s">
        <v>396</v>
      </c>
      <c r="I453" s="158" t="s">
        <v>148</v>
      </c>
      <c r="J453" s="158">
        <v>4379950684</v>
      </c>
      <c r="K453" s="174">
        <v>2500000001</v>
      </c>
      <c r="L453" s="174">
        <v>2567657030.4400001</v>
      </c>
      <c r="M453" s="175">
        <v>4379950684</v>
      </c>
      <c r="N453" s="176">
        <v>58.62</v>
      </c>
      <c r="O453" s="117" t="s">
        <v>8</v>
      </c>
    </row>
    <row r="454" spans="2:15" ht="16.5" customHeight="1">
      <c r="B454" s="171" t="s">
        <v>290</v>
      </c>
      <c r="C454" s="172" t="s">
        <v>291</v>
      </c>
      <c r="D454"/>
      <c r="E454" s="158"/>
      <c r="F454" s="158"/>
      <c r="G454" s="173" t="s">
        <v>704</v>
      </c>
      <c r="H454" s="173" t="s">
        <v>397</v>
      </c>
      <c r="I454" s="158" t="s">
        <v>148</v>
      </c>
      <c r="J454" s="158">
        <v>4458465752</v>
      </c>
      <c r="K454" s="174">
        <v>2500000001</v>
      </c>
      <c r="L454" s="174">
        <v>2539523302.6300001</v>
      </c>
      <c r="M454" s="175">
        <v>4458465752</v>
      </c>
      <c r="N454" s="176">
        <v>56.96</v>
      </c>
      <c r="O454" s="117" t="s">
        <v>8</v>
      </c>
    </row>
    <row r="455" spans="2:15" ht="16.5" customHeight="1">
      <c r="B455" s="171" t="s">
        <v>290</v>
      </c>
      <c r="C455" s="172" t="s">
        <v>291</v>
      </c>
      <c r="D455"/>
      <c r="E455" s="158"/>
      <c r="F455" s="158"/>
      <c r="G455" s="173" t="s">
        <v>705</v>
      </c>
      <c r="H455" s="173" t="s">
        <v>398</v>
      </c>
      <c r="I455" s="158" t="s">
        <v>148</v>
      </c>
      <c r="J455" s="158">
        <v>4606673972</v>
      </c>
      <c r="K455" s="174">
        <v>2499999999</v>
      </c>
      <c r="L455" s="174">
        <v>2528393950.9899998</v>
      </c>
      <c r="M455" s="175">
        <v>4606673972</v>
      </c>
      <c r="N455" s="176">
        <v>54.89</v>
      </c>
      <c r="O455" s="117" t="s">
        <v>8</v>
      </c>
    </row>
    <row r="456" spans="2:15" ht="16.5" customHeight="1">
      <c r="B456" s="171" t="s">
        <v>154</v>
      </c>
      <c r="C456" s="172" t="s">
        <v>295</v>
      </c>
      <c r="D456"/>
      <c r="E456" s="158" t="s">
        <v>369</v>
      </c>
      <c r="F456" s="158" t="s">
        <v>147</v>
      </c>
      <c r="G456" s="173" t="s">
        <v>706</v>
      </c>
      <c r="H456" s="173" t="s">
        <v>296</v>
      </c>
      <c r="I456" s="158" t="s">
        <v>148</v>
      </c>
      <c r="J456" s="158">
        <v>182445288</v>
      </c>
      <c r="K456" s="174">
        <v>162013460</v>
      </c>
      <c r="L456" s="174">
        <v>161842708.13999999</v>
      </c>
      <c r="M456" s="175">
        <v>182445288</v>
      </c>
      <c r="N456" s="176">
        <v>88.71</v>
      </c>
      <c r="O456" s="117" t="s">
        <v>8</v>
      </c>
    </row>
    <row r="457" spans="2:15" ht="16.5" customHeight="1">
      <c r="B457" s="171" t="s">
        <v>154</v>
      </c>
      <c r="C457" s="172" t="s">
        <v>295</v>
      </c>
      <c r="D457"/>
      <c r="E457" s="158" t="s">
        <v>369</v>
      </c>
      <c r="F457" s="158" t="s">
        <v>147</v>
      </c>
      <c r="G457" s="173" t="s">
        <v>707</v>
      </c>
      <c r="H457" s="173" t="s">
        <v>297</v>
      </c>
      <c r="I457" s="158" t="s">
        <v>148</v>
      </c>
      <c r="J457" s="158">
        <v>214158905</v>
      </c>
      <c r="K457" s="174">
        <v>202121499</v>
      </c>
      <c r="L457" s="174">
        <v>204683711.80000001</v>
      </c>
      <c r="M457" s="175">
        <v>214158905</v>
      </c>
      <c r="N457" s="176">
        <v>95.58</v>
      </c>
      <c r="O457" s="117" t="s">
        <v>8</v>
      </c>
    </row>
    <row r="458" spans="2:15" ht="16.5" customHeight="1">
      <c r="B458" s="171" t="s">
        <v>154</v>
      </c>
      <c r="C458" s="172" t="s">
        <v>295</v>
      </c>
      <c r="D458"/>
      <c r="E458" s="158" t="s">
        <v>369</v>
      </c>
      <c r="F458" s="158" t="s">
        <v>147</v>
      </c>
      <c r="G458" s="173" t="s">
        <v>708</v>
      </c>
      <c r="H458" s="173" t="s">
        <v>297</v>
      </c>
      <c r="I458" s="158" t="s">
        <v>148</v>
      </c>
      <c r="J458" s="158">
        <v>214158905</v>
      </c>
      <c r="K458" s="174">
        <v>202121499</v>
      </c>
      <c r="L458" s="174">
        <v>204683711.80000001</v>
      </c>
      <c r="M458" s="175">
        <v>214158905</v>
      </c>
      <c r="N458" s="176">
        <v>95.58</v>
      </c>
      <c r="O458" s="117" t="s">
        <v>8</v>
      </c>
    </row>
    <row r="459" spans="2:15" ht="16.5" customHeight="1">
      <c r="B459" s="171" t="s">
        <v>154</v>
      </c>
      <c r="C459" s="172" t="s">
        <v>295</v>
      </c>
      <c r="D459"/>
      <c r="E459" s="158" t="s">
        <v>369</v>
      </c>
      <c r="F459" s="158" t="s">
        <v>147</v>
      </c>
      <c r="G459" s="173" t="s">
        <v>709</v>
      </c>
      <c r="H459" s="173" t="s">
        <v>297</v>
      </c>
      <c r="I459" s="158" t="s">
        <v>148</v>
      </c>
      <c r="J459" s="158">
        <v>214158905</v>
      </c>
      <c r="K459" s="174">
        <v>202902885</v>
      </c>
      <c r="L459" s="174">
        <v>204683711.80000001</v>
      </c>
      <c r="M459" s="175">
        <v>214158905</v>
      </c>
      <c r="N459" s="176">
        <v>95.58</v>
      </c>
      <c r="O459" s="117" t="s">
        <v>8</v>
      </c>
    </row>
    <row r="460" spans="2:15" ht="16.5" customHeight="1">
      <c r="B460" s="171" t="s">
        <v>154</v>
      </c>
      <c r="C460" s="172" t="s">
        <v>295</v>
      </c>
      <c r="D460"/>
      <c r="E460" s="158" t="s">
        <v>369</v>
      </c>
      <c r="F460" s="158" t="s">
        <v>147</v>
      </c>
      <c r="G460" s="173" t="s">
        <v>710</v>
      </c>
      <c r="H460" s="173" t="s">
        <v>297</v>
      </c>
      <c r="I460" s="158" t="s">
        <v>148</v>
      </c>
      <c r="J460" s="158">
        <v>214158905</v>
      </c>
      <c r="K460" s="174">
        <v>202902885</v>
      </c>
      <c r="L460" s="174">
        <v>204683711.80000001</v>
      </c>
      <c r="M460" s="175">
        <v>214158905</v>
      </c>
      <c r="N460" s="176">
        <v>95.58</v>
      </c>
      <c r="O460" s="117" t="s">
        <v>8</v>
      </c>
    </row>
    <row r="461" spans="2:15" ht="16.5" customHeight="1">
      <c r="B461" s="171" t="s">
        <v>154</v>
      </c>
      <c r="C461" s="172" t="s">
        <v>295</v>
      </c>
      <c r="D461"/>
      <c r="E461" s="158" t="s">
        <v>369</v>
      </c>
      <c r="F461" s="158" t="s">
        <v>147</v>
      </c>
      <c r="G461" s="173" t="s">
        <v>711</v>
      </c>
      <c r="H461" s="173" t="s">
        <v>298</v>
      </c>
      <c r="I461" s="158" t="s">
        <v>148</v>
      </c>
      <c r="J461" s="158">
        <v>157696435</v>
      </c>
      <c r="K461" s="174">
        <v>144997887</v>
      </c>
      <c r="L461" s="174">
        <v>145031189.06</v>
      </c>
      <c r="M461" s="175">
        <v>157696435</v>
      </c>
      <c r="N461" s="176">
        <v>91.97</v>
      </c>
      <c r="O461" s="117" t="s">
        <v>8</v>
      </c>
    </row>
    <row r="462" spans="2:15" ht="16.5" customHeight="1">
      <c r="B462" s="171" t="s">
        <v>154</v>
      </c>
      <c r="C462" s="172" t="s">
        <v>295</v>
      </c>
      <c r="D462"/>
      <c r="E462" s="158" t="s">
        <v>369</v>
      </c>
      <c r="F462" s="158" t="s">
        <v>147</v>
      </c>
      <c r="G462" s="173" t="s">
        <v>712</v>
      </c>
      <c r="H462" s="173" t="s">
        <v>299</v>
      </c>
      <c r="I462" s="158" t="s">
        <v>148</v>
      </c>
      <c r="J462" s="158">
        <v>284793155</v>
      </c>
      <c r="K462" s="174">
        <v>251517680</v>
      </c>
      <c r="L462" s="174">
        <v>252745605.52000001</v>
      </c>
      <c r="M462" s="175">
        <v>284793155</v>
      </c>
      <c r="N462" s="176">
        <v>88.75</v>
      </c>
      <c r="O462" s="117" t="s">
        <v>8</v>
      </c>
    </row>
    <row r="463" spans="2:15" ht="16.5" customHeight="1">
      <c r="B463" s="171" t="s">
        <v>154</v>
      </c>
      <c r="C463" s="172" t="s">
        <v>295</v>
      </c>
      <c r="D463"/>
      <c r="E463" s="158" t="s">
        <v>369</v>
      </c>
      <c r="F463" s="158" t="s">
        <v>147</v>
      </c>
      <c r="G463" s="173" t="s">
        <v>713</v>
      </c>
      <c r="H463" s="173" t="s">
        <v>300</v>
      </c>
      <c r="I463" s="158" t="s">
        <v>148</v>
      </c>
      <c r="J463" s="158">
        <v>143688356</v>
      </c>
      <c r="K463" s="174">
        <v>125617715</v>
      </c>
      <c r="L463" s="174">
        <v>125800225.22</v>
      </c>
      <c r="M463" s="175">
        <v>143688356</v>
      </c>
      <c r="N463" s="176">
        <v>87.55</v>
      </c>
      <c r="O463" s="117" t="s">
        <v>8</v>
      </c>
    </row>
    <row r="464" spans="2:15" ht="16.5" customHeight="1">
      <c r="B464" s="171" t="s">
        <v>154</v>
      </c>
      <c r="C464" s="172" t="s">
        <v>295</v>
      </c>
      <c r="D464"/>
      <c r="E464" s="158" t="s">
        <v>369</v>
      </c>
      <c r="F464" s="158" t="s">
        <v>147</v>
      </c>
      <c r="G464" s="173" t="s">
        <v>714</v>
      </c>
      <c r="H464" s="173" t="s">
        <v>301</v>
      </c>
      <c r="I464" s="158" t="s">
        <v>148</v>
      </c>
      <c r="J464" s="158">
        <v>171970249</v>
      </c>
      <c r="K464" s="174">
        <v>148824870</v>
      </c>
      <c r="L464" s="174">
        <v>148841373.81999999</v>
      </c>
      <c r="M464" s="175">
        <v>171970249</v>
      </c>
      <c r="N464" s="176">
        <v>86.55</v>
      </c>
      <c r="O464" s="117" t="s">
        <v>8</v>
      </c>
    </row>
    <row r="465" spans="2:15" ht="16.5" customHeight="1">
      <c r="B465" s="171" t="s">
        <v>154</v>
      </c>
      <c r="C465" s="172" t="s">
        <v>295</v>
      </c>
      <c r="D465"/>
      <c r="E465" s="158" t="s">
        <v>369</v>
      </c>
      <c r="F465" s="158" t="s">
        <v>147</v>
      </c>
      <c r="G465" s="173" t="s">
        <v>715</v>
      </c>
      <c r="H465" s="173" t="s">
        <v>302</v>
      </c>
      <c r="I465" s="158" t="s">
        <v>148</v>
      </c>
      <c r="J465" s="158">
        <v>166975340</v>
      </c>
      <c r="K465" s="174">
        <v>150838603</v>
      </c>
      <c r="L465" s="174">
        <v>151538700.03</v>
      </c>
      <c r="M465" s="175">
        <v>166975340</v>
      </c>
      <c r="N465" s="176">
        <v>90.76</v>
      </c>
      <c r="O465" s="117" t="s">
        <v>8</v>
      </c>
    </row>
    <row r="466" spans="2:15" ht="16.5" customHeight="1">
      <c r="B466" s="171" t="s">
        <v>154</v>
      </c>
      <c r="C466" s="172" t="s">
        <v>303</v>
      </c>
      <c r="D466"/>
      <c r="E466" s="158" t="s">
        <v>369</v>
      </c>
      <c r="F466" s="158" t="s">
        <v>147</v>
      </c>
      <c r="G466" s="173" t="s">
        <v>716</v>
      </c>
      <c r="H466" s="173" t="s">
        <v>304</v>
      </c>
      <c r="I466" s="158" t="s">
        <v>148</v>
      </c>
      <c r="J466" s="158">
        <v>248367123</v>
      </c>
      <c r="K466" s="174">
        <v>202704252</v>
      </c>
      <c r="L466" s="174">
        <v>205857652.12</v>
      </c>
      <c r="M466" s="175">
        <v>248367123</v>
      </c>
      <c r="N466" s="176">
        <v>82.88</v>
      </c>
      <c r="O466" s="117" t="s">
        <v>8</v>
      </c>
    </row>
    <row r="467" spans="2:15" ht="16.5" customHeight="1">
      <c r="B467" s="171" t="s">
        <v>154</v>
      </c>
      <c r="C467" s="172" t="s">
        <v>303</v>
      </c>
      <c r="D467"/>
      <c r="E467" s="158" t="s">
        <v>369</v>
      </c>
      <c r="F467" s="158" t="s">
        <v>147</v>
      </c>
      <c r="G467" s="173" t="s">
        <v>717</v>
      </c>
      <c r="H467" s="173" t="s">
        <v>305</v>
      </c>
      <c r="I467" s="158" t="s">
        <v>148</v>
      </c>
      <c r="J467" s="158">
        <v>16212383</v>
      </c>
      <c r="K467" s="174">
        <v>13049427</v>
      </c>
      <c r="L467" s="174">
        <v>13552122.5</v>
      </c>
      <c r="M467" s="175">
        <v>16212383</v>
      </c>
      <c r="N467" s="176">
        <v>83.59</v>
      </c>
      <c r="O467" s="117" t="s">
        <v>8</v>
      </c>
    </row>
    <row r="468" spans="2:15" ht="16.5" customHeight="1">
      <c r="B468" s="171" t="s">
        <v>154</v>
      </c>
      <c r="C468" s="172" t="s">
        <v>303</v>
      </c>
      <c r="D468"/>
      <c r="E468" s="158" t="s">
        <v>369</v>
      </c>
      <c r="F468" s="158" t="s">
        <v>147</v>
      </c>
      <c r="G468" s="173" t="s">
        <v>718</v>
      </c>
      <c r="H468" s="173" t="s">
        <v>259</v>
      </c>
      <c r="I468" s="158" t="s">
        <v>148</v>
      </c>
      <c r="J468" s="158">
        <v>24897968</v>
      </c>
      <c r="K468" s="174">
        <v>20840682</v>
      </c>
      <c r="L468" s="174">
        <v>21666293.190000001</v>
      </c>
      <c r="M468" s="175">
        <v>24897968</v>
      </c>
      <c r="N468" s="176">
        <v>87.02</v>
      </c>
      <c r="O468" s="117" t="s">
        <v>8</v>
      </c>
    </row>
    <row r="469" spans="2:15" ht="16.5" customHeight="1">
      <c r="B469" s="171" t="s">
        <v>154</v>
      </c>
      <c r="C469" s="172" t="s">
        <v>303</v>
      </c>
      <c r="D469"/>
      <c r="E469" s="158" t="s">
        <v>369</v>
      </c>
      <c r="F469" s="158" t="s">
        <v>147</v>
      </c>
      <c r="G469" s="173" t="s">
        <v>719</v>
      </c>
      <c r="H469" s="173" t="s">
        <v>259</v>
      </c>
      <c r="I469" s="158" t="s">
        <v>148</v>
      </c>
      <c r="J469" s="158">
        <v>24897968</v>
      </c>
      <c r="K469" s="174">
        <v>20840682</v>
      </c>
      <c r="L469" s="174">
        <v>21666293.190000001</v>
      </c>
      <c r="M469" s="175">
        <v>24897968</v>
      </c>
      <c r="N469" s="176">
        <v>87.02</v>
      </c>
      <c r="O469" s="117" t="s">
        <v>8</v>
      </c>
    </row>
    <row r="470" spans="2:15" ht="16.5" customHeight="1">
      <c r="B470" s="171" t="s">
        <v>154</v>
      </c>
      <c r="C470" s="172" t="s">
        <v>303</v>
      </c>
      <c r="D470"/>
      <c r="E470" s="158" t="s">
        <v>369</v>
      </c>
      <c r="F470" s="158" t="s">
        <v>147</v>
      </c>
      <c r="G470" s="173" t="s">
        <v>720</v>
      </c>
      <c r="H470" s="173" t="s">
        <v>259</v>
      </c>
      <c r="I470" s="158" t="s">
        <v>148</v>
      </c>
      <c r="J470" s="158">
        <v>26029695</v>
      </c>
      <c r="K470" s="174">
        <v>21787983</v>
      </c>
      <c r="L470" s="174">
        <v>22651126.359999999</v>
      </c>
      <c r="M470" s="175">
        <v>26029695</v>
      </c>
      <c r="N470" s="176">
        <v>87.02</v>
      </c>
      <c r="O470" s="117" t="s">
        <v>8</v>
      </c>
    </row>
    <row r="471" spans="2:15" ht="16.5" customHeight="1">
      <c r="B471" s="171" t="s">
        <v>154</v>
      </c>
      <c r="C471" s="172" t="s">
        <v>303</v>
      </c>
      <c r="D471"/>
      <c r="E471" s="158" t="s">
        <v>369</v>
      </c>
      <c r="F471" s="158" t="s">
        <v>147</v>
      </c>
      <c r="G471" s="173" t="s">
        <v>721</v>
      </c>
      <c r="H471" s="173" t="s">
        <v>306</v>
      </c>
      <c r="I471" s="158" t="s">
        <v>148</v>
      </c>
      <c r="J471" s="158">
        <v>120731506</v>
      </c>
      <c r="K471" s="174">
        <v>95211592</v>
      </c>
      <c r="L471" s="174">
        <v>97818204.879999995</v>
      </c>
      <c r="M471" s="175">
        <v>120731506</v>
      </c>
      <c r="N471" s="176">
        <v>81.02</v>
      </c>
      <c r="O471" s="117" t="s">
        <v>8</v>
      </c>
    </row>
    <row r="472" spans="2:15" ht="16.5" customHeight="1">
      <c r="B472" s="171" t="s">
        <v>154</v>
      </c>
      <c r="C472" s="172" t="s">
        <v>303</v>
      </c>
      <c r="D472"/>
      <c r="E472" s="158" t="s">
        <v>369</v>
      </c>
      <c r="F472" s="158" t="s">
        <v>147</v>
      </c>
      <c r="G472" s="173" t="s">
        <v>722</v>
      </c>
      <c r="H472" s="173" t="s">
        <v>259</v>
      </c>
      <c r="I472" s="158" t="s">
        <v>148</v>
      </c>
      <c r="J472" s="158">
        <v>14456005</v>
      </c>
      <c r="K472" s="174">
        <v>12333238</v>
      </c>
      <c r="L472" s="174">
        <v>12802915.199999999</v>
      </c>
      <c r="M472" s="175">
        <v>14456005</v>
      </c>
      <c r="N472" s="176">
        <v>88.56</v>
      </c>
      <c r="O472" s="117" t="s">
        <v>8</v>
      </c>
    </row>
    <row r="473" spans="2:15" ht="16.5" customHeight="1">
      <c r="B473" s="171" t="s">
        <v>145</v>
      </c>
      <c r="C473" s="172" t="s">
        <v>307</v>
      </c>
      <c r="D473"/>
      <c r="E473" s="158" t="s">
        <v>369</v>
      </c>
      <c r="F473" s="158" t="s">
        <v>147</v>
      </c>
      <c r="G473" s="173" t="s">
        <v>723</v>
      </c>
      <c r="H473" s="173" t="s">
        <v>308</v>
      </c>
      <c r="I473" s="158" t="s">
        <v>148</v>
      </c>
      <c r="J473" s="158">
        <v>5501917805</v>
      </c>
      <c r="K473" s="174">
        <v>3021363490</v>
      </c>
      <c r="L473" s="174">
        <v>3000825106.2399998</v>
      </c>
      <c r="M473" s="175">
        <v>5501917805</v>
      </c>
      <c r="N473" s="176">
        <v>54.54</v>
      </c>
      <c r="O473" s="117" t="s">
        <v>8</v>
      </c>
    </row>
    <row r="474" spans="2:15" ht="16.5" customHeight="1">
      <c r="B474" s="171" t="s">
        <v>145</v>
      </c>
      <c r="C474" s="172" t="s">
        <v>307</v>
      </c>
      <c r="D474"/>
      <c r="E474" s="158" t="s">
        <v>369</v>
      </c>
      <c r="F474" s="158" t="s">
        <v>147</v>
      </c>
      <c r="G474" s="158" t="s">
        <v>890</v>
      </c>
      <c r="H474" s="158" t="s">
        <v>309</v>
      </c>
      <c r="I474" s="158" t="s">
        <v>148</v>
      </c>
      <c r="J474" s="158">
        <v>17317123303</v>
      </c>
      <c r="K474" s="174">
        <v>10030821916</v>
      </c>
      <c r="L474" s="174">
        <v>10002088911.5</v>
      </c>
      <c r="M474" s="175">
        <v>17317123303</v>
      </c>
      <c r="N474" s="176">
        <v>57.76</v>
      </c>
      <c r="O474" s="117" t="s">
        <v>227</v>
      </c>
    </row>
    <row r="475" spans="2:15" ht="16.5" customHeight="1">
      <c r="B475" s="171" t="s">
        <v>145</v>
      </c>
      <c r="C475" s="172" t="s">
        <v>307</v>
      </c>
      <c r="D475"/>
      <c r="E475" s="158" t="s">
        <v>369</v>
      </c>
      <c r="F475" s="158" t="s">
        <v>147</v>
      </c>
      <c r="G475" s="173" t="s">
        <v>724</v>
      </c>
      <c r="H475" s="173" t="s">
        <v>309</v>
      </c>
      <c r="I475" s="158" t="s">
        <v>148</v>
      </c>
      <c r="J475" s="158">
        <v>8625684936</v>
      </c>
      <c r="K475" s="174">
        <v>5016438358</v>
      </c>
      <c r="L475" s="174">
        <v>5001040627.1300001</v>
      </c>
      <c r="M475" s="175">
        <v>8625684936</v>
      </c>
      <c r="N475" s="176">
        <v>57.98</v>
      </c>
      <c r="O475" s="117" t="s">
        <v>8</v>
      </c>
    </row>
    <row r="476" spans="2:15" ht="16.5" customHeight="1">
      <c r="B476" s="171" t="s">
        <v>145</v>
      </c>
      <c r="C476" s="172" t="s">
        <v>307</v>
      </c>
      <c r="D476"/>
      <c r="E476" s="158" t="s">
        <v>369</v>
      </c>
      <c r="F476" s="158" t="s">
        <v>147</v>
      </c>
      <c r="G476" s="158" t="s">
        <v>891</v>
      </c>
      <c r="H476" s="158" t="s">
        <v>309</v>
      </c>
      <c r="I476" s="158" t="s">
        <v>148</v>
      </c>
      <c r="J476" s="158">
        <v>17070547960</v>
      </c>
      <c r="K476" s="174">
        <v>10034931508</v>
      </c>
      <c r="L476" s="174">
        <v>10002097725.700001</v>
      </c>
      <c r="M476" s="175">
        <v>17070547960</v>
      </c>
      <c r="N476" s="176">
        <v>58.59</v>
      </c>
      <c r="O476" s="117" t="s">
        <v>227</v>
      </c>
    </row>
    <row r="477" spans="2:15" ht="16.5" customHeight="1">
      <c r="B477" s="171" t="s">
        <v>145</v>
      </c>
      <c r="C477" s="172" t="s">
        <v>307</v>
      </c>
      <c r="D477"/>
      <c r="E477" s="158" t="s">
        <v>369</v>
      </c>
      <c r="F477" s="158" t="s">
        <v>147</v>
      </c>
      <c r="G477" s="173" t="s">
        <v>725</v>
      </c>
      <c r="H477" s="173" t="s">
        <v>309</v>
      </c>
      <c r="I477" s="158" t="s">
        <v>148</v>
      </c>
      <c r="J477" s="158">
        <v>16883561658</v>
      </c>
      <c r="K477" s="174">
        <v>10039041100</v>
      </c>
      <c r="L477" s="174">
        <v>10002098708.440001</v>
      </c>
      <c r="M477" s="175">
        <v>16883561658</v>
      </c>
      <c r="N477" s="176">
        <v>59.24</v>
      </c>
      <c r="O477" s="117" t="s">
        <v>8</v>
      </c>
    </row>
    <row r="478" spans="2:15" ht="16.5" customHeight="1">
      <c r="B478" s="171" t="s">
        <v>145</v>
      </c>
      <c r="C478" s="172" t="s">
        <v>307</v>
      </c>
      <c r="D478"/>
      <c r="E478" s="158" t="s">
        <v>369</v>
      </c>
      <c r="F478" s="158" t="s">
        <v>147</v>
      </c>
      <c r="G478" s="173" t="s">
        <v>726</v>
      </c>
      <c r="H478" s="173" t="s">
        <v>309</v>
      </c>
      <c r="I478" s="158" t="s">
        <v>148</v>
      </c>
      <c r="J478" s="158">
        <v>16883561658</v>
      </c>
      <c r="K478" s="174">
        <v>10041095891</v>
      </c>
      <c r="L478" s="174">
        <v>10002097289.209999</v>
      </c>
      <c r="M478" s="175">
        <v>16883561658</v>
      </c>
      <c r="N478" s="176">
        <v>59.24</v>
      </c>
      <c r="O478" s="117" t="s">
        <v>8</v>
      </c>
    </row>
    <row r="479" spans="2:15" ht="16.5" customHeight="1">
      <c r="B479" s="171" t="s">
        <v>145</v>
      </c>
      <c r="C479" s="172" t="s">
        <v>307</v>
      </c>
      <c r="D479"/>
      <c r="E479" s="158" t="s">
        <v>369</v>
      </c>
      <c r="F479" s="158" t="s">
        <v>147</v>
      </c>
      <c r="G479" s="173" t="s">
        <v>727</v>
      </c>
      <c r="H479" s="173" t="s">
        <v>309</v>
      </c>
      <c r="I479" s="158" t="s">
        <v>148</v>
      </c>
      <c r="J479" s="158">
        <v>4970136983</v>
      </c>
      <c r="K479" s="174">
        <v>3004320115</v>
      </c>
      <c r="L479" s="174">
        <v>3000628656.04</v>
      </c>
      <c r="M479" s="175">
        <v>4970136983</v>
      </c>
      <c r="N479" s="176">
        <v>60.37</v>
      </c>
      <c r="O479" s="117" t="s">
        <v>8</v>
      </c>
    </row>
    <row r="480" spans="2:15" ht="16.5" customHeight="1">
      <c r="B480" s="171" t="s">
        <v>145</v>
      </c>
      <c r="C480" s="172" t="s">
        <v>307</v>
      </c>
      <c r="D480"/>
      <c r="E480" s="158" t="s">
        <v>369</v>
      </c>
      <c r="F480" s="158" t="s">
        <v>147</v>
      </c>
      <c r="G480" s="173" t="s">
        <v>728</v>
      </c>
      <c r="H480" s="173" t="s">
        <v>309</v>
      </c>
      <c r="I480" s="158" t="s">
        <v>148</v>
      </c>
      <c r="J480" s="158">
        <v>3313424649</v>
      </c>
      <c r="K480" s="174">
        <v>2002880081</v>
      </c>
      <c r="L480" s="174">
        <v>2000419100.3499999</v>
      </c>
      <c r="M480" s="175">
        <v>3313424649</v>
      </c>
      <c r="N480" s="176">
        <v>60.37</v>
      </c>
      <c r="O480" s="117" t="s">
        <v>8</v>
      </c>
    </row>
    <row r="481" spans="2:15" ht="16.5" customHeight="1">
      <c r="B481" s="171" t="s">
        <v>145</v>
      </c>
      <c r="C481" s="172" t="s">
        <v>307</v>
      </c>
      <c r="D481"/>
      <c r="E481" s="158" t="s">
        <v>369</v>
      </c>
      <c r="F481" s="158" t="s">
        <v>147</v>
      </c>
      <c r="G481" s="173" t="s">
        <v>729</v>
      </c>
      <c r="H481" s="173" t="s">
        <v>309</v>
      </c>
      <c r="I481" s="158" t="s">
        <v>148</v>
      </c>
      <c r="J481" s="158">
        <v>361107259</v>
      </c>
      <c r="K481" s="174">
        <v>223137179</v>
      </c>
      <c r="L481" s="174">
        <v>223045916.78</v>
      </c>
      <c r="M481" s="175">
        <v>361107259</v>
      </c>
      <c r="N481" s="176">
        <v>61.77</v>
      </c>
      <c r="O481" s="117" t="s">
        <v>8</v>
      </c>
    </row>
    <row r="482" spans="2:15" ht="16.5" customHeight="1">
      <c r="B482" s="171" t="s">
        <v>145</v>
      </c>
      <c r="C482" s="172" t="s">
        <v>307</v>
      </c>
      <c r="D482"/>
      <c r="E482" s="158" t="s">
        <v>369</v>
      </c>
      <c r="F482" s="158" t="s">
        <v>147</v>
      </c>
      <c r="G482" s="173" t="s">
        <v>730</v>
      </c>
      <c r="H482" s="173" t="s">
        <v>309</v>
      </c>
      <c r="I482" s="158" t="s">
        <v>148</v>
      </c>
      <c r="J482" s="158">
        <v>181363294</v>
      </c>
      <c r="K482" s="174">
        <v>112068900</v>
      </c>
      <c r="L482" s="174">
        <v>112023065.97</v>
      </c>
      <c r="M482" s="175">
        <v>181363294</v>
      </c>
      <c r="N482" s="176">
        <v>61.77</v>
      </c>
      <c r="O482" s="117" t="s">
        <v>8</v>
      </c>
    </row>
    <row r="483" spans="2:15" ht="16.5" customHeight="1">
      <c r="B483" s="171" t="s">
        <v>145</v>
      </c>
      <c r="C483" s="172" t="s">
        <v>307</v>
      </c>
      <c r="D483"/>
      <c r="E483" s="158" t="s">
        <v>369</v>
      </c>
      <c r="F483" s="158" t="s">
        <v>147</v>
      </c>
      <c r="G483" s="173" t="s">
        <v>731</v>
      </c>
      <c r="H483" s="173" t="s">
        <v>309</v>
      </c>
      <c r="I483" s="158" t="s">
        <v>148</v>
      </c>
      <c r="J483" s="158">
        <v>268806293</v>
      </c>
      <c r="K483" s="174">
        <v>166102118</v>
      </c>
      <c r="L483" s="174">
        <v>166034176</v>
      </c>
      <c r="M483" s="175">
        <v>268806293</v>
      </c>
      <c r="N483" s="176">
        <v>61.77</v>
      </c>
      <c r="O483" s="117" t="s">
        <v>8</v>
      </c>
    </row>
    <row r="484" spans="2:15" ht="16.5" customHeight="1">
      <c r="B484" s="171" t="s">
        <v>145</v>
      </c>
      <c r="C484" s="172" t="s">
        <v>307</v>
      </c>
      <c r="D484"/>
      <c r="E484" s="158" t="s">
        <v>369</v>
      </c>
      <c r="F484" s="158" t="s">
        <v>147</v>
      </c>
      <c r="G484" s="173" t="s">
        <v>732</v>
      </c>
      <c r="H484" s="173" t="s">
        <v>309</v>
      </c>
      <c r="I484" s="158" t="s">
        <v>148</v>
      </c>
      <c r="J484" s="158">
        <v>1619315073</v>
      </c>
      <c r="K484" s="174">
        <v>1002054794</v>
      </c>
      <c r="L484" s="174">
        <v>1000209229.27</v>
      </c>
      <c r="M484" s="175">
        <v>1619315073</v>
      </c>
      <c r="N484" s="176">
        <v>61.77</v>
      </c>
      <c r="O484" s="117" t="s">
        <v>8</v>
      </c>
    </row>
    <row r="485" spans="2:15" ht="16.5" customHeight="1">
      <c r="B485" s="171" t="s">
        <v>145</v>
      </c>
      <c r="C485" s="172" t="s">
        <v>307</v>
      </c>
      <c r="D485"/>
      <c r="E485" s="158" t="s">
        <v>369</v>
      </c>
      <c r="F485" s="158" t="s">
        <v>147</v>
      </c>
      <c r="G485" s="173" t="s">
        <v>733</v>
      </c>
      <c r="H485" s="173" t="s">
        <v>309</v>
      </c>
      <c r="I485" s="158" t="s">
        <v>148</v>
      </c>
      <c r="J485" s="158">
        <v>3225890403</v>
      </c>
      <c r="K485" s="174">
        <v>2009041098</v>
      </c>
      <c r="L485" s="174">
        <v>2000417319.6500001</v>
      </c>
      <c r="M485" s="175">
        <v>3225890403</v>
      </c>
      <c r="N485" s="176">
        <v>62.01</v>
      </c>
      <c r="O485" s="117" t="s">
        <v>8</v>
      </c>
    </row>
    <row r="486" spans="2:15" ht="16.5" customHeight="1">
      <c r="B486" s="171" t="s">
        <v>145</v>
      </c>
      <c r="C486" s="172" t="s">
        <v>307</v>
      </c>
      <c r="D486"/>
      <c r="E486" s="158" t="s">
        <v>369</v>
      </c>
      <c r="F486" s="158" t="s">
        <v>147</v>
      </c>
      <c r="G486" s="173" t="s">
        <v>734</v>
      </c>
      <c r="H486" s="173" t="s">
        <v>308</v>
      </c>
      <c r="I486" s="158" t="s">
        <v>148</v>
      </c>
      <c r="J486" s="158">
        <v>6301369869</v>
      </c>
      <c r="K486" s="174">
        <v>4022383561</v>
      </c>
      <c r="L486" s="174">
        <v>4015804367.0599999</v>
      </c>
      <c r="M486" s="175">
        <v>6301369869</v>
      </c>
      <c r="N486" s="176">
        <v>63.73</v>
      </c>
      <c r="O486" s="117" t="s">
        <v>8</v>
      </c>
    </row>
    <row r="487" spans="2:15" ht="16.5" customHeight="1">
      <c r="B487" s="171" t="s">
        <v>145</v>
      </c>
      <c r="C487" s="172" t="s">
        <v>307</v>
      </c>
      <c r="D487"/>
      <c r="E487" s="158" t="s">
        <v>369</v>
      </c>
      <c r="F487" s="158" t="s">
        <v>147</v>
      </c>
      <c r="G487" s="173" t="s">
        <v>735</v>
      </c>
      <c r="H487" s="173" t="s">
        <v>309</v>
      </c>
      <c r="I487" s="158" t="s">
        <v>148</v>
      </c>
      <c r="J487" s="158">
        <v>856329798</v>
      </c>
      <c r="K487" s="174">
        <v>536978763</v>
      </c>
      <c r="L487" s="174">
        <v>535112321.79000002</v>
      </c>
      <c r="M487" s="175">
        <v>856329798</v>
      </c>
      <c r="N487" s="176">
        <v>62.49</v>
      </c>
      <c r="O487" s="117" t="s">
        <v>8</v>
      </c>
    </row>
    <row r="488" spans="2:15" ht="16.5" customHeight="1">
      <c r="B488" s="171" t="s">
        <v>145</v>
      </c>
      <c r="C488" s="172" t="s">
        <v>307</v>
      </c>
      <c r="D488"/>
      <c r="E488" s="158" t="s">
        <v>369</v>
      </c>
      <c r="F488" s="158" t="s">
        <v>147</v>
      </c>
      <c r="G488" s="173" t="s">
        <v>736</v>
      </c>
      <c r="H488" s="173" t="s">
        <v>309</v>
      </c>
      <c r="I488" s="158" t="s">
        <v>148</v>
      </c>
      <c r="J488" s="158">
        <v>2344903085</v>
      </c>
      <c r="K488" s="174">
        <v>1470418492</v>
      </c>
      <c r="L488" s="174">
        <v>1465307571.3599999</v>
      </c>
      <c r="M488" s="175">
        <v>2344903085</v>
      </c>
      <c r="N488" s="176">
        <v>62.49</v>
      </c>
      <c r="O488" s="117" t="s">
        <v>8</v>
      </c>
    </row>
    <row r="489" spans="2:15" ht="16.5" customHeight="1">
      <c r="B489" s="171" t="s">
        <v>145</v>
      </c>
      <c r="C489" s="172" t="s">
        <v>307</v>
      </c>
      <c r="D489"/>
      <c r="E489" s="158" t="s">
        <v>369</v>
      </c>
      <c r="F489" s="158" t="s">
        <v>147</v>
      </c>
      <c r="G489" s="173" t="s">
        <v>737</v>
      </c>
      <c r="H489" s="173" t="s">
        <v>309</v>
      </c>
      <c r="I489" s="158" t="s">
        <v>148</v>
      </c>
      <c r="J489" s="158">
        <v>160815420</v>
      </c>
      <c r="K489" s="174">
        <v>105539386</v>
      </c>
      <c r="L489" s="174">
        <v>105021818.86</v>
      </c>
      <c r="M489" s="175">
        <v>160815420</v>
      </c>
      <c r="N489" s="176">
        <v>65.31</v>
      </c>
      <c r="O489" s="117" t="s">
        <v>8</v>
      </c>
    </row>
    <row r="490" spans="2:15" ht="16.5" customHeight="1">
      <c r="B490" s="171" t="s">
        <v>154</v>
      </c>
      <c r="C490" s="172" t="s">
        <v>310</v>
      </c>
      <c r="D490"/>
      <c r="E490" s="158" t="s">
        <v>369</v>
      </c>
      <c r="F490" s="158" t="s">
        <v>147</v>
      </c>
      <c r="G490" s="173" t="s">
        <v>738</v>
      </c>
      <c r="H490" s="173" t="s">
        <v>298</v>
      </c>
      <c r="I490" s="158" t="s">
        <v>148</v>
      </c>
      <c r="J490" s="158">
        <v>174443438</v>
      </c>
      <c r="K490" s="174">
        <v>134600002</v>
      </c>
      <c r="L490" s="174">
        <v>141670507.97</v>
      </c>
      <c r="M490" s="175">
        <v>174443438</v>
      </c>
      <c r="N490" s="176">
        <v>81.209999999999994</v>
      </c>
      <c r="O490" s="117" t="s">
        <v>8</v>
      </c>
    </row>
    <row r="491" spans="2:15" ht="16.5" customHeight="1">
      <c r="B491" s="171" t="s">
        <v>154</v>
      </c>
      <c r="C491" s="172" t="s">
        <v>310</v>
      </c>
      <c r="D491"/>
      <c r="E491" s="158" t="s">
        <v>369</v>
      </c>
      <c r="F491" s="158" t="s">
        <v>147</v>
      </c>
      <c r="G491" s="173" t="s">
        <v>739</v>
      </c>
      <c r="H491" s="173" t="s">
        <v>298</v>
      </c>
      <c r="I491" s="158" t="s">
        <v>148</v>
      </c>
      <c r="J491" s="158">
        <v>182982618</v>
      </c>
      <c r="K491" s="174">
        <v>141200000</v>
      </c>
      <c r="L491" s="174">
        <v>148607884.22999999</v>
      </c>
      <c r="M491" s="175">
        <v>182982618</v>
      </c>
      <c r="N491" s="176">
        <v>81.209999999999994</v>
      </c>
      <c r="O491" s="117" t="s">
        <v>8</v>
      </c>
    </row>
    <row r="492" spans="2:15" ht="16.5" customHeight="1">
      <c r="B492" s="171" t="s">
        <v>154</v>
      </c>
      <c r="C492" s="172" t="s">
        <v>310</v>
      </c>
      <c r="D492"/>
      <c r="E492" s="158" t="s">
        <v>369</v>
      </c>
      <c r="F492" s="158" t="s">
        <v>147</v>
      </c>
      <c r="G492" s="173" t="s">
        <v>740</v>
      </c>
      <c r="H492" s="173" t="s">
        <v>311</v>
      </c>
      <c r="I492" s="158" t="s">
        <v>148</v>
      </c>
      <c r="J492" s="158">
        <v>192257320</v>
      </c>
      <c r="K492" s="174">
        <v>141839820</v>
      </c>
      <c r="L492" s="174">
        <v>147426951.31</v>
      </c>
      <c r="M492" s="175">
        <v>192257320</v>
      </c>
      <c r="N492" s="176">
        <v>76.680000000000007</v>
      </c>
      <c r="O492" s="117" t="s">
        <v>8</v>
      </c>
    </row>
    <row r="493" spans="2:15" ht="16.5" customHeight="1">
      <c r="B493" s="171" t="s">
        <v>154</v>
      </c>
      <c r="C493" s="172" t="s">
        <v>310</v>
      </c>
      <c r="D493"/>
      <c r="E493" s="158" t="s">
        <v>369</v>
      </c>
      <c r="F493" s="158" t="s">
        <v>147</v>
      </c>
      <c r="G493" s="173" t="s">
        <v>741</v>
      </c>
      <c r="H493" s="173" t="s">
        <v>312</v>
      </c>
      <c r="I493" s="158" t="s">
        <v>148</v>
      </c>
      <c r="J493" s="158">
        <v>241256438</v>
      </c>
      <c r="K493" s="174">
        <v>208055161</v>
      </c>
      <c r="L493" s="174">
        <v>228621758.16999999</v>
      </c>
      <c r="M493" s="175">
        <v>241256438</v>
      </c>
      <c r="N493" s="176">
        <v>94.76</v>
      </c>
      <c r="O493" s="117" t="s">
        <v>8</v>
      </c>
    </row>
    <row r="494" spans="2:15" ht="16.5" customHeight="1">
      <c r="B494" s="171" t="s">
        <v>154</v>
      </c>
      <c r="C494" s="172" t="s">
        <v>310</v>
      </c>
      <c r="D494"/>
      <c r="E494" s="158" t="s">
        <v>369</v>
      </c>
      <c r="F494" s="158" t="s">
        <v>147</v>
      </c>
      <c r="G494" s="173" t="s">
        <v>742</v>
      </c>
      <c r="H494" s="173" t="s">
        <v>313</v>
      </c>
      <c r="I494" s="158" t="s">
        <v>148</v>
      </c>
      <c r="J494" s="158">
        <v>54010960</v>
      </c>
      <c r="K494" s="174">
        <v>49488493</v>
      </c>
      <c r="L494" s="174">
        <v>50370405.700000003</v>
      </c>
      <c r="M494" s="175">
        <v>54010960</v>
      </c>
      <c r="N494" s="176">
        <v>93.26</v>
      </c>
      <c r="O494" s="117" t="s">
        <v>8</v>
      </c>
    </row>
    <row r="495" spans="2:15" ht="16.5" customHeight="1">
      <c r="B495" s="171" t="s">
        <v>154</v>
      </c>
      <c r="C495" s="172" t="s">
        <v>310</v>
      </c>
      <c r="D495"/>
      <c r="E495" s="158" t="s">
        <v>369</v>
      </c>
      <c r="F495" s="158" t="s">
        <v>147</v>
      </c>
      <c r="G495" s="173" t="s">
        <v>743</v>
      </c>
      <c r="H495" s="173" t="s">
        <v>314</v>
      </c>
      <c r="I495" s="158" t="s">
        <v>148</v>
      </c>
      <c r="J495" s="158">
        <v>175944352</v>
      </c>
      <c r="K495" s="174">
        <v>149902896</v>
      </c>
      <c r="L495" s="174">
        <v>151138152.75</v>
      </c>
      <c r="M495" s="175">
        <v>175944352</v>
      </c>
      <c r="N495" s="176">
        <v>85.9</v>
      </c>
      <c r="O495" s="117" t="s">
        <v>8</v>
      </c>
    </row>
    <row r="496" spans="2:15" ht="16.5" customHeight="1">
      <c r="B496" s="171" t="s">
        <v>154</v>
      </c>
      <c r="C496" s="172" t="s">
        <v>310</v>
      </c>
      <c r="D496"/>
      <c r="E496" s="158" t="s">
        <v>369</v>
      </c>
      <c r="F496" s="158" t="s">
        <v>147</v>
      </c>
      <c r="G496" s="173" t="s">
        <v>744</v>
      </c>
      <c r="H496" s="173" t="s">
        <v>314</v>
      </c>
      <c r="I496" s="158" t="s">
        <v>148</v>
      </c>
      <c r="J496" s="158">
        <v>175944352</v>
      </c>
      <c r="K496" s="174">
        <v>149902896</v>
      </c>
      <c r="L496" s="174">
        <v>151138152.75</v>
      </c>
      <c r="M496" s="175">
        <v>175944352</v>
      </c>
      <c r="N496" s="176">
        <v>85.9</v>
      </c>
      <c r="O496" s="117" t="s">
        <v>8</v>
      </c>
    </row>
    <row r="497" spans="2:15" ht="16.5" customHeight="1">
      <c r="B497" s="171" t="s">
        <v>154</v>
      </c>
      <c r="C497" s="172" t="s">
        <v>310</v>
      </c>
      <c r="D497"/>
      <c r="E497" s="158" t="s">
        <v>369</v>
      </c>
      <c r="F497" s="158" t="s">
        <v>147</v>
      </c>
      <c r="G497" s="173" t="s">
        <v>745</v>
      </c>
      <c r="H497" s="173" t="s">
        <v>314</v>
      </c>
      <c r="I497" s="158" t="s">
        <v>148</v>
      </c>
      <c r="J497" s="158">
        <v>175944352</v>
      </c>
      <c r="K497" s="174">
        <v>149902896</v>
      </c>
      <c r="L497" s="174">
        <v>151138152.75</v>
      </c>
      <c r="M497" s="175">
        <v>175944352</v>
      </c>
      <c r="N497" s="176">
        <v>85.9</v>
      </c>
      <c r="O497" s="117" t="s">
        <v>8</v>
      </c>
    </row>
    <row r="498" spans="2:15" ht="16.5" customHeight="1">
      <c r="B498" s="171" t="s">
        <v>154</v>
      </c>
      <c r="C498" s="172" t="s">
        <v>310</v>
      </c>
      <c r="D498"/>
      <c r="E498" s="158" t="s">
        <v>369</v>
      </c>
      <c r="F498" s="158" t="s">
        <v>147</v>
      </c>
      <c r="G498" s="173" t="s">
        <v>746</v>
      </c>
      <c r="H498" s="173" t="s">
        <v>314</v>
      </c>
      <c r="I498" s="158" t="s">
        <v>148</v>
      </c>
      <c r="J498" s="158">
        <v>175944352</v>
      </c>
      <c r="K498" s="174">
        <v>149902896</v>
      </c>
      <c r="L498" s="174">
        <v>151138152.75</v>
      </c>
      <c r="M498" s="175">
        <v>175944352</v>
      </c>
      <c r="N498" s="176">
        <v>85.9</v>
      </c>
      <c r="O498" s="117" t="s">
        <v>8</v>
      </c>
    </row>
    <row r="499" spans="2:15" ht="16.5" customHeight="1">
      <c r="B499" s="171" t="s">
        <v>154</v>
      </c>
      <c r="C499" s="172" t="s">
        <v>310</v>
      </c>
      <c r="D499"/>
      <c r="E499" s="158" t="s">
        <v>369</v>
      </c>
      <c r="F499" s="158" t="s">
        <v>147</v>
      </c>
      <c r="G499" s="173" t="s">
        <v>747</v>
      </c>
      <c r="H499" s="173" t="s">
        <v>314</v>
      </c>
      <c r="I499" s="158" t="s">
        <v>148</v>
      </c>
      <c r="J499" s="158">
        <v>175944352</v>
      </c>
      <c r="K499" s="174">
        <v>149902896</v>
      </c>
      <c r="L499" s="174">
        <v>151138152.75</v>
      </c>
      <c r="M499" s="175">
        <v>175944352</v>
      </c>
      <c r="N499" s="176">
        <v>85.9</v>
      </c>
      <c r="O499" s="117" t="s">
        <v>8</v>
      </c>
    </row>
    <row r="500" spans="2:15" ht="16.5" customHeight="1">
      <c r="B500" s="171" t="s">
        <v>154</v>
      </c>
      <c r="C500" s="172" t="s">
        <v>310</v>
      </c>
      <c r="D500"/>
      <c r="E500" s="158" t="s">
        <v>369</v>
      </c>
      <c r="F500" s="158" t="s">
        <v>147</v>
      </c>
      <c r="G500" s="173" t="s">
        <v>748</v>
      </c>
      <c r="H500" s="173" t="s">
        <v>314</v>
      </c>
      <c r="I500" s="158" t="s">
        <v>148</v>
      </c>
      <c r="J500" s="158">
        <v>175944352</v>
      </c>
      <c r="K500" s="174">
        <v>149902896</v>
      </c>
      <c r="L500" s="174">
        <v>151138152.75</v>
      </c>
      <c r="M500" s="175">
        <v>175944352</v>
      </c>
      <c r="N500" s="176">
        <v>85.9</v>
      </c>
      <c r="O500" s="117" t="s">
        <v>8</v>
      </c>
    </row>
    <row r="501" spans="2:15" ht="16.5" customHeight="1">
      <c r="B501" s="171" t="s">
        <v>154</v>
      </c>
      <c r="C501" s="172" t="s">
        <v>310</v>
      </c>
      <c r="D501"/>
      <c r="E501" s="158" t="s">
        <v>369</v>
      </c>
      <c r="F501" s="158" t="s">
        <v>147</v>
      </c>
      <c r="G501" s="173" t="s">
        <v>749</v>
      </c>
      <c r="H501" s="173" t="s">
        <v>314</v>
      </c>
      <c r="I501" s="158" t="s">
        <v>148</v>
      </c>
      <c r="J501" s="158">
        <v>175944352</v>
      </c>
      <c r="K501" s="174">
        <v>149902896</v>
      </c>
      <c r="L501" s="174">
        <v>151138152.75</v>
      </c>
      <c r="M501" s="175">
        <v>175944352</v>
      </c>
      <c r="N501" s="176">
        <v>85.9</v>
      </c>
      <c r="O501" s="117" t="s">
        <v>8</v>
      </c>
    </row>
    <row r="502" spans="2:15" ht="16.5" customHeight="1">
      <c r="B502" s="171" t="s">
        <v>154</v>
      </c>
      <c r="C502" s="172" t="s">
        <v>310</v>
      </c>
      <c r="D502"/>
      <c r="E502" s="158" t="s">
        <v>369</v>
      </c>
      <c r="F502" s="158" t="s">
        <v>147</v>
      </c>
      <c r="G502" s="173" t="s">
        <v>750</v>
      </c>
      <c r="H502" s="173" t="s">
        <v>314</v>
      </c>
      <c r="I502" s="158" t="s">
        <v>148</v>
      </c>
      <c r="J502" s="158">
        <v>175944352</v>
      </c>
      <c r="K502" s="174">
        <v>149902896</v>
      </c>
      <c r="L502" s="174">
        <v>151138152.75</v>
      </c>
      <c r="M502" s="175">
        <v>175944352</v>
      </c>
      <c r="N502" s="176">
        <v>85.9</v>
      </c>
      <c r="O502" s="117" t="s">
        <v>8</v>
      </c>
    </row>
    <row r="503" spans="2:15" ht="16.5" customHeight="1">
      <c r="B503" s="171" t="s">
        <v>154</v>
      </c>
      <c r="C503" s="172" t="s">
        <v>310</v>
      </c>
      <c r="D503"/>
      <c r="E503" s="158" t="s">
        <v>369</v>
      </c>
      <c r="F503" s="158" t="s">
        <v>147</v>
      </c>
      <c r="G503" s="173" t="s">
        <v>751</v>
      </c>
      <c r="H503" s="173" t="s">
        <v>314</v>
      </c>
      <c r="I503" s="158" t="s">
        <v>148</v>
      </c>
      <c r="J503" s="158">
        <v>175944352</v>
      </c>
      <c r="K503" s="174">
        <v>149902896</v>
      </c>
      <c r="L503" s="174">
        <v>151138152.75</v>
      </c>
      <c r="M503" s="175">
        <v>175944352</v>
      </c>
      <c r="N503" s="176">
        <v>85.9</v>
      </c>
      <c r="O503" s="117" t="s">
        <v>8</v>
      </c>
    </row>
    <row r="504" spans="2:15" ht="16.5" customHeight="1">
      <c r="B504" s="171" t="s">
        <v>154</v>
      </c>
      <c r="C504" s="172" t="s">
        <v>310</v>
      </c>
      <c r="D504"/>
      <c r="E504" s="158" t="s">
        <v>369</v>
      </c>
      <c r="F504" s="158" t="s">
        <v>147</v>
      </c>
      <c r="G504" s="173" t="s">
        <v>752</v>
      </c>
      <c r="H504" s="173" t="s">
        <v>314</v>
      </c>
      <c r="I504" s="158" t="s">
        <v>148</v>
      </c>
      <c r="J504" s="158">
        <v>175944352</v>
      </c>
      <c r="K504" s="174">
        <v>149902896</v>
      </c>
      <c r="L504" s="174">
        <v>151138152.75</v>
      </c>
      <c r="M504" s="175">
        <v>175944352</v>
      </c>
      <c r="N504" s="176">
        <v>85.9</v>
      </c>
      <c r="O504" s="117" t="s">
        <v>8</v>
      </c>
    </row>
    <row r="505" spans="2:15" ht="16.5" customHeight="1">
      <c r="B505" s="171" t="s">
        <v>154</v>
      </c>
      <c r="C505" s="172" t="s">
        <v>310</v>
      </c>
      <c r="D505"/>
      <c r="E505" s="158" t="s">
        <v>369</v>
      </c>
      <c r="F505" s="158" t="s">
        <v>147</v>
      </c>
      <c r="G505" s="173" t="s">
        <v>753</v>
      </c>
      <c r="H505" s="173" t="s">
        <v>314</v>
      </c>
      <c r="I505" s="158" t="s">
        <v>148</v>
      </c>
      <c r="J505" s="158">
        <v>175944352</v>
      </c>
      <c r="K505" s="174">
        <v>149902896</v>
      </c>
      <c r="L505" s="174">
        <v>151138152.75</v>
      </c>
      <c r="M505" s="175">
        <v>175944352</v>
      </c>
      <c r="N505" s="176">
        <v>85.9</v>
      </c>
      <c r="O505" s="117" t="s">
        <v>8</v>
      </c>
    </row>
    <row r="506" spans="2:15" ht="16.5" customHeight="1">
      <c r="B506" s="171" t="s">
        <v>154</v>
      </c>
      <c r="C506" s="172" t="s">
        <v>310</v>
      </c>
      <c r="D506"/>
      <c r="E506" s="158" t="s">
        <v>369</v>
      </c>
      <c r="F506" s="158" t="s">
        <v>147</v>
      </c>
      <c r="G506" s="173" t="s">
        <v>754</v>
      </c>
      <c r="H506" s="173" t="s">
        <v>314</v>
      </c>
      <c r="I506" s="158" t="s">
        <v>148</v>
      </c>
      <c r="J506" s="158">
        <v>175944352</v>
      </c>
      <c r="K506" s="174">
        <v>149902896</v>
      </c>
      <c r="L506" s="174">
        <v>151138152.75</v>
      </c>
      <c r="M506" s="175">
        <v>175944352</v>
      </c>
      <c r="N506" s="176">
        <v>85.9</v>
      </c>
      <c r="O506" s="117" t="s">
        <v>8</v>
      </c>
    </row>
    <row r="507" spans="2:15" ht="16.5" customHeight="1">
      <c r="B507" s="171" t="s">
        <v>154</v>
      </c>
      <c r="C507" s="172" t="s">
        <v>310</v>
      </c>
      <c r="D507"/>
      <c r="E507" s="158" t="s">
        <v>369</v>
      </c>
      <c r="F507" s="158" t="s">
        <v>147</v>
      </c>
      <c r="G507" s="173" t="s">
        <v>755</v>
      </c>
      <c r="H507" s="173" t="s">
        <v>314</v>
      </c>
      <c r="I507" s="158" t="s">
        <v>148</v>
      </c>
      <c r="J507" s="158">
        <v>175944352</v>
      </c>
      <c r="K507" s="174">
        <v>149902896</v>
      </c>
      <c r="L507" s="174">
        <v>151138152.75</v>
      </c>
      <c r="M507" s="175">
        <v>175944352</v>
      </c>
      <c r="N507" s="176">
        <v>85.9</v>
      </c>
      <c r="O507" s="117" t="s">
        <v>8</v>
      </c>
    </row>
    <row r="508" spans="2:15" ht="16.5" customHeight="1">
      <c r="B508" s="171" t="s">
        <v>154</v>
      </c>
      <c r="C508" s="172" t="s">
        <v>310</v>
      </c>
      <c r="D508"/>
      <c r="E508" s="158" t="s">
        <v>369</v>
      </c>
      <c r="F508" s="158" t="s">
        <v>147</v>
      </c>
      <c r="G508" s="173" t="s">
        <v>756</v>
      </c>
      <c r="H508" s="173" t="s">
        <v>314</v>
      </c>
      <c r="I508" s="158" t="s">
        <v>148</v>
      </c>
      <c r="J508" s="158">
        <v>175944352</v>
      </c>
      <c r="K508" s="174">
        <v>149902896</v>
      </c>
      <c r="L508" s="174">
        <v>151138152.75</v>
      </c>
      <c r="M508" s="175">
        <v>175944352</v>
      </c>
      <c r="N508" s="176">
        <v>85.9</v>
      </c>
      <c r="O508" s="117" t="s">
        <v>8</v>
      </c>
    </row>
    <row r="509" spans="2:15" ht="16.5" customHeight="1">
      <c r="B509" s="171" t="s">
        <v>154</v>
      </c>
      <c r="C509" s="172" t="s">
        <v>310</v>
      </c>
      <c r="D509"/>
      <c r="E509" s="158" t="s">
        <v>369</v>
      </c>
      <c r="F509" s="158" t="s">
        <v>147</v>
      </c>
      <c r="G509" s="173" t="s">
        <v>757</v>
      </c>
      <c r="H509" s="173" t="s">
        <v>314</v>
      </c>
      <c r="I509" s="158" t="s">
        <v>148</v>
      </c>
      <c r="J509" s="158">
        <v>175944352</v>
      </c>
      <c r="K509" s="174">
        <v>149902896</v>
      </c>
      <c r="L509" s="174">
        <v>151138152.75</v>
      </c>
      <c r="M509" s="175">
        <v>175944352</v>
      </c>
      <c r="N509" s="176">
        <v>85.9</v>
      </c>
      <c r="O509" s="117" t="s">
        <v>8</v>
      </c>
    </row>
    <row r="510" spans="2:15" ht="16.5" customHeight="1">
      <c r="B510" s="171" t="s">
        <v>154</v>
      </c>
      <c r="C510" s="172" t="s">
        <v>310</v>
      </c>
      <c r="D510"/>
      <c r="E510" s="158" t="s">
        <v>369</v>
      </c>
      <c r="F510" s="158" t="s">
        <v>147</v>
      </c>
      <c r="G510" s="173" t="s">
        <v>758</v>
      </c>
      <c r="H510" s="173" t="s">
        <v>314</v>
      </c>
      <c r="I510" s="158" t="s">
        <v>148</v>
      </c>
      <c r="J510" s="158">
        <v>175944352</v>
      </c>
      <c r="K510" s="174">
        <v>149902896</v>
      </c>
      <c r="L510" s="174">
        <v>151138152.75</v>
      </c>
      <c r="M510" s="175">
        <v>175944352</v>
      </c>
      <c r="N510" s="176">
        <v>85.9</v>
      </c>
      <c r="O510" s="117" t="s">
        <v>8</v>
      </c>
    </row>
    <row r="511" spans="2:15" ht="16.5" customHeight="1">
      <c r="B511" s="171" t="s">
        <v>154</v>
      </c>
      <c r="C511" s="172" t="s">
        <v>310</v>
      </c>
      <c r="D511"/>
      <c r="E511" s="158" t="s">
        <v>369</v>
      </c>
      <c r="F511" s="158" t="s">
        <v>147</v>
      </c>
      <c r="G511" s="173" t="s">
        <v>759</v>
      </c>
      <c r="H511" s="173" t="s">
        <v>314</v>
      </c>
      <c r="I511" s="158" t="s">
        <v>148</v>
      </c>
      <c r="J511" s="158">
        <v>175944352</v>
      </c>
      <c r="K511" s="174">
        <v>149902896</v>
      </c>
      <c r="L511" s="174">
        <v>151138152.75</v>
      </c>
      <c r="M511" s="175">
        <v>175944352</v>
      </c>
      <c r="N511" s="176">
        <v>85.9</v>
      </c>
      <c r="O511" s="117" t="s">
        <v>8</v>
      </c>
    </row>
    <row r="512" spans="2:15" ht="16.5" customHeight="1">
      <c r="B512" s="171" t="s">
        <v>154</v>
      </c>
      <c r="C512" s="172" t="s">
        <v>310</v>
      </c>
      <c r="D512"/>
      <c r="E512" s="158" t="s">
        <v>369</v>
      </c>
      <c r="F512" s="158" t="s">
        <v>147</v>
      </c>
      <c r="G512" s="173" t="s">
        <v>760</v>
      </c>
      <c r="H512" s="173" t="s">
        <v>314</v>
      </c>
      <c r="I512" s="158" t="s">
        <v>148</v>
      </c>
      <c r="J512" s="158">
        <v>175944352</v>
      </c>
      <c r="K512" s="174">
        <v>149902896</v>
      </c>
      <c r="L512" s="174">
        <v>151138152.75</v>
      </c>
      <c r="M512" s="175">
        <v>175944352</v>
      </c>
      <c r="N512" s="176">
        <v>85.9</v>
      </c>
      <c r="O512" s="117" t="s">
        <v>8</v>
      </c>
    </row>
    <row r="513" spans="2:15" ht="16.5" customHeight="1">
      <c r="B513" s="171" t="s">
        <v>154</v>
      </c>
      <c r="C513" s="172" t="s">
        <v>310</v>
      </c>
      <c r="D513"/>
      <c r="E513" s="158" t="s">
        <v>369</v>
      </c>
      <c r="F513" s="158" t="s">
        <v>147</v>
      </c>
      <c r="G513" s="173" t="s">
        <v>761</v>
      </c>
      <c r="H513" s="173" t="s">
        <v>314</v>
      </c>
      <c r="I513" s="158" t="s">
        <v>148</v>
      </c>
      <c r="J513" s="158">
        <v>175944352</v>
      </c>
      <c r="K513" s="174">
        <v>149902896</v>
      </c>
      <c r="L513" s="174">
        <v>151138152.75</v>
      </c>
      <c r="M513" s="175">
        <v>175944352</v>
      </c>
      <c r="N513" s="176">
        <v>85.9</v>
      </c>
      <c r="O513" s="117" t="s">
        <v>8</v>
      </c>
    </row>
    <row r="514" spans="2:15" ht="16.5" customHeight="1">
      <c r="B514" s="171" t="s">
        <v>154</v>
      </c>
      <c r="C514" s="172" t="s">
        <v>310</v>
      </c>
      <c r="D514"/>
      <c r="E514" s="158" t="s">
        <v>369</v>
      </c>
      <c r="F514" s="158" t="s">
        <v>147</v>
      </c>
      <c r="G514" s="173" t="s">
        <v>762</v>
      </c>
      <c r="H514" s="173" t="s">
        <v>314</v>
      </c>
      <c r="I514" s="158" t="s">
        <v>148</v>
      </c>
      <c r="J514" s="158">
        <v>175944352</v>
      </c>
      <c r="K514" s="174">
        <v>149902896</v>
      </c>
      <c r="L514" s="174">
        <v>151138152.75</v>
      </c>
      <c r="M514" s="175">
        <v>175944352</v>
      </c>
      <c r="N514" s="176">
        <v>85.9</v>
      </c>
      <c r="O514" s="117" t="s">
        <v>8</v>
      </c>
    </row>
    <row r="515" spans="2:15" ht="16.5" customHeight="1">
      <c r="B515" s="171" t="s">
        <v>154</v>
      </c>
      <c r="C515" s="172" t="s">
        <v>310</v>
      </c>
      <c r="D515"/>
      <c r="E515" s="158" t="s">
        <v>369</v>
      </c>
      <c r="F515" s="158" t="s">
        <v>147</v>
      </c>
      <c r="G515" s="173" t="s">
        <v>763</v>
      </c>
      <c r="H515" s="173" t="s">
        <v>272</v>
      </c>
      <c r="I515" s="158" t="s">
        <v>148</v>
      </c>
      <c r="J515" s="158">
        <v>192750000</v>
      </c>
      <c r="K515" s="174">
        <v>151074686</v>
      </c>
      <c r="L515" s="174">
        <v>150416248.30000001</v>
      </c>
      <c r="M515" s="175">
        <v>192750000</v>
      </c>
      <c r="N515" s="176">
        <v>78.040000000000006</v>
      </c>
      <c r="O515" s="117" t="s">
        <v>8</v>
      </c>
    </row>
    <row r="516" spans="2:15" ht="16.5" customHeight="1">
      <c r="B516" s="171" t="s">
        <v>154</v>
      </c>
      <c r="C516" s="172" t="s">
        <v>310</v>
      </c>
      <c r="D516"/>
      <c r="E516" s="158" t="s">
        <v>369</v>
      </c>
      <c r="F516" s="158" t="s">
        <v>147</v>
      </c>
      <c r="G516" s="173" t="s">
        <v>764</v>
      </c>
      <c r="H516" s="173" t="s">
        <v>315</v>
      </c>
      <c r="I516" s="158" t="s">
        <v>148</v>
      </c>
      <c r="J516" s="158">
        <v>1249227400</v>
      </c>
      <c r="K516" s="174">
        <v>1000000001</v>
      </c>
      <c r="L516" s="174">
        <v>1033521662.3</v>
      </c>
      <c r="M516" s="175">
        <v>1249227400</v>
      </c>
      <c r="N516" s="176">
        <v>82.73</v>
      </c>
      <c r="O516" s="117" t="s">
        <v>8</v>
      </c>
    </row>
    <row r="517" spans="2:15" ht="16.5" customHeight="1">
      <c r="B517" s="171" t="s">
        <v>154</v>
      </c>
      <c r="C517" s="172" t="s">
        <v>310</v>
      </c>
      <c r="D517"/>
      <c r="E517" s="158" t="s">
        <v>369</v>
      </c>
      <c r="F517" s="158" t="s">
        <v>147</v>
      </c>
      <c r="G517" s="173" t="s">
        <v>765</v>
      </c>
      <c r="H517" s="173" t="s">
        <v>315</v>
      </c>
      <c r="I517" s="158" t="s">
        <v>148</v>
      </c>
      <c r="J517" s="158">
        <v>1249227400</v>
      </c>
      <c r="K517" s="174">
        <v>1000000001</v>
      </c>
      <c r="L517" s="174">
        <v>1033521662.3</v>
      </c>
      <c r="M517" s="175">
        <v>1249227400</v>
      </c>
      <c r="N517" s="176">
        <v>82.73</v>
      </c>
      <c r="O517" s="117" t="s">
        <v>8</v>
      </c>
    </row>
    <row r="518" spans="2:15" ht="16.5" customHeight="1">
      <c r="B518" s="171" t="s">
        <v>154</v>
      </c>
      <c r="C518" s="172" t="s">
        <v>310</v>
      </c>
      <c r="D518"/>
      <c r="E518" s="158" t="s">
        <v>369</v>
      </c>
      <c r="F518" s="158" t="s">
        <v>147</v>
      </c>
      <c r="G518" s="173" t="s">
        <v>766</v>
      </c>
      <c r="H518" s="173" t="s">
        <v>315</v>
      </c>
      <c r="I518" s="158" t="s">
        <v>148</v>
      </c>
      <c r="J518" s="158">
        <v>1249227400</v>
      </c>
      <c r="K518" s="174">
        <v>1000000001</v>
      </c>
      <c r="L518" s="174">
        <v>1033521662.3</v>
      </c>
      <c r="M518" s="175">
        <v>1249227400</v>
      </c>
      <c r="N518" s="176">
        <v>82.73</v>
      </c>
      <c r="O518" s="117" t="s">
        <v>8</v>
      </c>
    </row>
    <row r="519" spans="2:15" ht="16.5" customHeight="1">
      <c r="B519" s="171" t="s">
        <v>154</v>
      </c>
      <c r="C519" s="172" t="s">
        <v>310</v>
      </c>
      <c r="D519"/>
      <c r="E519" s="158" t="s">
        <v>369</v>
      </c>
      <c r="F519" s="158" t="s">
        <v>147</v>
      </c>
      <c r="G519" s="173" t="s">
        <v>766</v>
      </c>
      <c r="H519" s="173" t="s">
        <v>315</v>
      </c>
      <c r="I519" s="158" t="s">
        <v>148</v>
      </c>
      <c r="J519" s="158">
        <v>1249227400</v>
      </c>
      <c r="K519" s="174">
        <v>1000000001</v>
      </c>
      <c r="L519" s="174">
        <v>1033521662.3</v>
      </c>
      <c r="M519" s="175">
        <v>1249227400</v>
      </c>
      <c r="N519" s="176">
        <v>82.73</v>
      </c>
      <c r="O519" s="117" t="s">
        <v>8</v>
      </c>
    </row>
    <row r="520" spans="2:15" ht="16.5" customHeight="1">
      <c r="B520" s="171" t="s">
        <v>154</v>
      </c>
      <c r="C520" s="172" t="s">
        <v>310</v>
      </c>
      <c r="D520"/>
      <c r="E520" s="158" t="s">
        <v>369</v>
      </c>
      <c r="F520" s="158" t="s">
        <v>147</v>
      </c>
      <c r="G520" s="173" t="s">
        <v>767</v>
      </c>
      <c r="H520" s="173" t="s">
        <v>315</v>
      </c>
      <c r="I520" s="158" t="s">
        <v>148</v>
      </c>
      <c r="J520" s="158">
        <v>1249227400</v>
      </c>
      <c r="K520" s="174">
        <v>1000000001</v>
      </c>
      <c r="L520" s="174">
        <v>1033521662.3</v>
      </c>
      <c r="M520" s="175">
        <v>1249227400</v>
      </c>
      <c r="N520" s="176">
        <v>82.73</v>
      </c>
      <c r="O520" s="117" t="s">
        <v>8</v>
      </c>
    </row>
    <row r="521" spans="2:15" ht="16.5" customHeight="1">
      <c r="B521" s="171" t="s">
        <v>154</v>
      </c>
      <c r="C521" s="172" t="s">
        <v>310</v>
      </c>
      <c r="D521"/>
      <c r="E521" s="158" t="s">
        <v>369</v>
      </c>
      <c r="F521" s="158" t="s">
        <v>147</v>
      </c>
      <c r="G521" s="173" t="s">
        <v>768</v>
      </c>
      <c r="H521" s="173" t="s">
        <v>315</v>
      </c>
      <c r="I521" s="158" t="s">
        <v>148</v>
      </c>
      <c r="J521" s="158">
        <v>1249227400</v>
      </c>
      <c r="K521" s="174">
        <v>1000000001</v>
      </c>
      <c r="L521" s="174">
        <v>1033521662.3</v>
      </c>
      <c r="M521" s="175">
        <v>1249227400</v>
      </c>
      <c r="N521" s="176">
        <v>82.73</v>
      </c>
      <c r="O521" s="117" t="s">
        <v>8</v>
      </c>
    </row>
    <row r="522" spans="2:15" ht="16.5" customHeight="1">
      <c r="B522" s="171" t="s">
        <v>154</v>
      </c>
      <c r="C522" s="172" t="s">
        <v>310</v>
      </c>
      <c r="D522"/>
      <c r="E522" s="158" t="s">
        <v>369</v>
      </c>
      <c r="F522" s="158" t="s">
        <v>147</v>
      </c>
      <c r="G522" s="173" t="s">
        <v>769</v>
      </c>
      <c r="H522" s="173" t="s">
        <v>315</v>
      </c>
      <c r="I522" s="158" t="s">
        <v>148</v>
      </c>
      <c r="J522" s="158">
        <v>1249227400</v>
      </c>
      <c r="K522" s="174">
        <v>1000000001</v>
      </c>
      <c r="L522" s="174">
        <v>1033521662.3</v>
      </c>
      <c r="M522" s="175">
        <v>1249227400</v>
      </c>
      <c r="N522" s="176">
        <v>82.73</v>
      </c>
      <c r="O522" s="117" t="s">
        <v>8</v>
      </c>
    </row>
    <row r="523" spans="2:15" ht="16.5" customHeight="1">
      <c r="B523" s="171" t="s">
        <v>154</v>
      </c>
      <c r="C523" s="172" t="s">
        <v>310</v>
      </c>
      <c r="D523"/>
      <c r="E523" s="158" t="s">
        <v>369</v>
      </c>
      <c r="F523" s="158" t="s">
        <v>147</v>
      </c>
      <c r="G523" s="173" t="s">
        <v>770</v>
      </c>
      <c r="H523" s="173" t="s">
        <v>315</v>
      </c>
      <c r="I523" s="158" t="s">
        <v>148</v>
      </c>
      <c r="J523" s="158">
        <v>1249227400</v>
      </c>
      <c r="K523" s="174">
        <v>1000000001</v>
      </c>
      <c r="L523" s="174">
        <v>1033521662.3</v>
      </c>
      <c r="M523" s="175">
        <v>1249227400</v>
      </c>
      <c r="N523" s="176">
        <v>82.73</v>
      </c>
      <c r="O523" s="117" t="s">
        <v>8</v>
      </c>
    </row>
    <row r="524" spans="2:15" ht="16.5" customHeight="1">
      <c r="B524" s="171" t="s">
        <v>154</v>
      </c>
      <c r="C524" s="172" t="s">
        <v>310</v>
      </c>
      <c r="D524"/>
      <c r="E524" s="158" t="s">
        <v>369</v>
      </c>
      <c r="F524" s="158" t="s">
        <v>147</v>
      </c>
      <c r="G524" s="173" t="s">
        <v>771</v>
      </c>
      <c r="H524" s="173" t="s">
        <v>315</v>
      </c>
      <c r="I524" s="158" t="s">
        <v>148</v>
      </c>
      <c r="J524" s="158">
        <v>1249227400</v>
      </c>
      <c r="K524" s="174">
        <v>1000000001</v>
      </c>
      <c r="L524" s="174">
        <v>1033521662.3</v>
      </c>
      <c r="M524" s="175">
        <v>1249227400</v>
      </c>
      <c r="N524" s="176">
        <v>82.73</v>
      </c>
      <c r="O524" s="117" t="s">
        <v>8</v>
      </c>
    </row>
    <row r="525" spans="2:15" ht="16.5" customHeight="1">
      <c r="B525" s="171" t="s">
        <v>154</v>
      </c>
      <c r="C525" s="172" t="s">
        <v>310</v>
      </c>
      <c r="D525"/>
      <c r="E525" s="158" t="s">
        <v>369</v>
      </c>
      <c r="F525" s="158" t="s">
        <v>147</v>
      </c>
      <c r="G525" s="173" t="s">
        <v>772</v>
      </c>
      <c r="H525" s="173" t="s">
        <v>315</v>
      </c>
      <c r="I525" s="158" t="s">
        <v>148</v>
      </c>
      <c r="J525" s="158">
        <v>1249227400</v>
      </c>
      <c r="K525" s="174">
        <v>1000000001</v>
      </c>
      <c r="L525" s="174">
        <v>1033521662.3</v>
      </c>
      <c r="M525" s="175">
        <v>1249227400</v>
      </c>
      <c r="N525" s="176">
        <v>82.73</v>
      </c>
      <c r="O525" s="117" t="s">
        <v>8</v>
      </c>
    </row>
    <row r="526" spans="2:15" ht="16.5" customHeight="1">
      <c r="B526" s="171" t="s">
        <v>154</v>
      </c>
      <c r="C526" s="172" t="s">
        <v>316</v>
      </c>
      <c r="D526" t="s">
        <v>892</v>
      </c>
      <c r="E526" s="158" t="s">
        <v>369</v>
      </c>
      <c r="F526" s="158" t="s">
        <v>147</v>
      </c>
      <c r="G526" s="173" t="s">
        <v>773</v>
      </c>
      <c r="H526" s="173" t="s">
        <v>317</v>
      </c>
      <c r="I526" s="158" t="s">
        <v>148</v>
      </c>
      <c r="J526" s="158">
        <v>1412726022</v>
      </c>
      <c r="K526" s="174">
        <v>1000000000</v>
      </c>
      <c r="L526" s="174">
        <v>1030134230.45</v>
      </c>
      <c r="M526" s="175">
        <v>1412726022</v>
      </c>
      <c r="N526" s="176">
        <v>72.92</v>
      </c>
      <c r="O526" s="117" t="s">
        <v>8</v>
      </c>
    </row>
    <row r="527" spans="2:15" ht="16.5" customHeight="1">
      <c r="B527" s="171" t="s">
        <v>154</v>
      </c>
      <c r="C527" s="172" t="s">
        <v>316</v>
      </c>
      <c r="D527" t="s">
        <v>892</v>
      </c>
      <c r="E527" s="158" t="s">
        <v>369</v>
      </c>
      <c r="F527" s="158" t="s">
        <v>147</v>
      </c>
      <c r="G527" s="173" t="s">
        <v>774</v>
      </c>
      <c r="H527" s="173" t="s">
        <v>317</v>
      </c>
      <c r="I527" s="158" t="s">
        <v>148</v>
      </c>
      <c r="J527" s="158">
        <v>1412726022</v>
      </c>
      <c r="K527" s="174">
        <v>1000000000</v>
      </c>
      <c r="L527" s="174">
        <v>1030134230.45</v>
      </c>
      <c r="M527" s="175">
        <v>1412726022</v>
      </c>
      <c r="N527" s="176">
        <v>72.92</v>
      </c>
      <c r="O527" s="117" t="s">
        <v>8</v>
      </c>
    </row>
    <row r="528" spans="2:15" ht="16.5" customHeight="1">
      <c r="B528" s="171" t="s">
        <v>154</v>
      </c>
      <c r="C528" s="172" t="s">
        <v>316</v>
      </c>
      <c r="D528" t="s">
        <v>892</v>
      </c>
      <c r="E528" s="158" t="s">
        <v>369</v>
      </c>
      <c r="F528" s="158" t="s">
        <v>147</v>
      </c>
      <c r="G528" s="173" t="s">
        <v>775</v>
      </c>
      <c r="H528" s="173" t="s">
        <v>317</v>
      </c>
      <c r="I528" s="158" t="s">
        <v>148</v>
      </c>
      <c r="J528" s="158">
        <v>1412726022</v>
      </c>
      <c r="K528" s="174">
        <v>1000000000</v>
      </c>
      <c r="L528" s="174">
        <v>1030134230.45</v>
      </c>
      <c r="M528" s="175">
        <v>1412726022</v>
      </c>
      <c r="N528" s="176">
        <v>72.92</v>
      </c>
      <c r="O528" s="117" t="s">
        <v>8</v>
      </c>
    </row>
    <row r="529" spans="2:15" ht="16.5" customHeight="1">
      <c r="B529" s="171" t="s">
        <v>154</v>
      </c>
      <c r="C529" s="172" t="s">
        <v>316</v>
      </c>
      <c r="D529" t="s">
        <v>892</v>
      </c>
      <c r="E529" s="158" t="s">
        <v>369</v>
      </c>
      <c r="F529" s="158" t="s">
        <v>147</v>
      </c>
      <c r="G529" s="173" t="s">
        <v>776</v>
      </c>
      <c r="H529" s="173" t="s">
        <v>317</v>
      </c>
      <c r="I529" s="158" t="s">
        <v>148</v>
      </c>
      <c r="J529" s="158">
        <v>1412726022</v>
      </c>
      <c r="K529" s="174">
        <v>1000000000</v>
      </c>
      <c r="L529" s="174">
        <v>1030134230.45</v>
      </c>
      <c r="M529" s="175">
        <v>1412726022</v>
      </c>
      <c r="N529" s="176">
        <v>72.92</v>
      </c>
      <c r="O529" s="117" t="s">
        <v>8</v>
      </c>
    </row>
    <row r="530" spans="2:15" ht="16.5" customHeight="1">
      <c r="B530" s="171" t="s">
        <v>154</v>
      </c>
      <c r="C530" s="172" t="s">
        <v>316</v>
      </c>
      <c r="D530" t="s">
        <v>892</v>
      </c>
      <c r="E530" s="158" t="s">
        <v>369</v>
      </c>
      <c r="F530" s="158" t="s">
        <v>147</v>
      </c>
      <c r="G530" s="173" t="s">
        <v>777</v>
      </c>
      <c r="H530" s="173" t="s">
        <v>318</v>
      </c>
      <c r="I530" s="158" t="s">
        <v>148</v>
      </c>
      <c r="J530" s="158">
        <v>1405221918</v>
      </c>
      <c r="K530" s="174">
        <v>1000000001</v>
      </c>
      <c r="L530" s="174">
        <v>1028975339.0700001</v>
      </c>
      <c r="M530" s="175">
        <v>1405221918</v>
      </c>
      <c r="N530" s="176">
        <v>73.23</v>
      </c>
      <c r="O530" s="117" t="s">
        <v>8</v>
      </c>
    </row>
    <row r="531" spans="2:15" ht="16.5" customHeight="1">
      <c r="B531" s="171" t="s">
        <v>154</v>
      </c>
      <c r="C531" s="172" t="s">
        <v>316</v>
      </c>
      <c r="D531" t="s">
        <v>892</v>
      </c>
      <c r="E531" s="158" t="s">
        <v>369</v>
      </c>
      <c r="F531" s="158" t="s">
        <v>147</v>
      </c>
      <c r="G531" s="173" t="s">
        <v>778</v>
      </c>
      <c r="H531" s="173" t="s">
        <v>318</v>
      </c>
      <c r="I531" s="158" t="s">
        <v>148</v>
      </c>
      <c r="J531" s="158">
        <v>1405221918</v>
      </c>
      <c r="K531" s="174">
        <v>1000000001</v>
      </c>
      <c r="L531" s="174">
        <v>1028975339.0700001</v>
      </c>
      <c r="M531" s="175">
        <v>1405221918</v>
      </c>
      <c r="N531" s="176">
        <v>73.23</v>
      </c>
      <c r="O531" s="117" t="s">
        <v>8</v>
      </c>
    </row>
    <row r="532" spans="2:15" ht="16.5" customHeight="1">
      <c r="B532" s="171" t="s">
        <v>154</v>
      </c>
      <c r="C532" s="172" t="s">
        <v>316</v>
      </c>
      <c r="D532" t="s">
        <v>892</v>
      </c>
      <c r="E532" s="158" t="s">
        <v>369</v>
      </c>
      <c r="F532" s="158" t="s">
        <v>147</v>
      </c>
      <c r="G532" s="173" t="s">
        <v>779</v>
      </c>
      <c r="H532" s="173" t="s">
        <v>318</v>
      </c>
      <c r="I532" s="158" t="s">
        <v>148</v>
      </c>
      <c r="J532" s="158">
        <v>1405221918</v>
      </c>
      <c r="K532" s="174">
        <v>1000000001</v>
      </c>
      <c r="L532" s="174">
        <v>1028975339.0700001</v>
      </c>
      <c r="M532" s="175">
        <v>1405221918</v>
      </c>
      <c r="N532" s="176">
        <v>73.23</v>
      </c>
      <c r="O532" s="117" t="s">
        <v>8</v>
      </c>
    </row>
    <row r="533" spans="2:15" ht="16.5" customHeight="1">
      <c r="B533" s="171" t="s">
        <v>154</v>
      </c>
      <c r="C533" s="172" t="s">
        <v>316</v>
      </c>
      <c r="D533" t="s">
        <v>892</v>
      </c>
      <c r="E533" s="158" t="s">
        <v>369</v>
      </c>
      <c r="F533" s="158" t="s">
        <v>147</v>
      </c>
      <c r="G533" s="173" t="s">
        <v>780</v>
      </c>
      <c r="H533" s="173" t="s">
        <v>318</v>
      </c>
      <c r="I533" s="158" t="s">
        <v>148</v>
      </c>
      <c r="J533" s="158">
        <v>1405221918</v>
      </c>
      <c r="K533" s="174">
        <v>1000000001</v>
      </c>
      <c r="L533" s="174">
        <v>1028975339.0700001</v>
      </c>
      <c r="M533" s="175">
        <v>1405221918</v>
      </c>
      <c r="N533" s="176">
        <v>73.23</v>
      </c>
      <c r="O533" s="117" t="s">
        <v>8</v>
      </c>
    </row>
    <row r="534" spans="2:15" ht="16.5" customHeight="1">
      <c r="B534" s="171" t="s">
        <v>154</v>
      </c>
      <c r="C534" s="172" t="s">
        <v>316</v>
      </c>
      <c r="D534" t="s">
        <v>892</v>
      </c>
      <c r="E534" s="158" t="s">
        <v>369</v>
      </c>
      <c r="F534" s="158" t="s">
        <v>147</v>
      </c>
      <c r="G534" s="173" t="s">
        <v>781</v>
      </c>
      <c r="H534" s="173" t="s">
        <v>318</v>
      </c>
      <c r="I534" s="158" t="s">
        <v>148</v>
      </c>
      <c r="J534" s="158">
        <v>1405221918</v>
      </c>
      <c r="K534" s="174">
        <v>1000000001</v>
      </c>
      <c r="L534" s="174">
        <v>1028975339.0700001</v>
      </c>
      <c r="M534" s="175">
        <v>1405221918</v>
      </c>
      <c r="N534" s="176">
        <v>73.23</v>
      </c>
      <c r="O534" s="117" t="s">
        <v>8</v>
      </c>
    </row>
    <row r="535" spans="2:15" ht="16.5" customHeight="1">
      <c r="B535" s="171" t="s">
        <v>154</v>
      </c>
      <c r="C535" s="172" t="s">
        <v>316</v>
      </c>
      <c r="D535" t="s">
        <v>892</v>
      </c>
      <c r="E535" s="158" t="s">
        <v>369</v>
      </c>
      <c r="F535" s="158" t="s">
        <v>147</v>
      </c>
      <c r="G535" s="173" t="s">
        <v>782</v>
      </c>
      <c r="H535" s="173" t="s">
        <v>319</v>
      </c>
      <c r="I535" s="158" t="s">
        <v>148</v>
      </c>
      <c r="J535" s="158">
        <v>1527500000</v>
      </c>
      <c r="K535" s="174">
        <v>1000563512</v>
      </c>
      <c r="L535" s="174">
        <v>1034161359.45</v>
      </c>
      <c r="M535" s="175">
        <v>1527500000</v>
      </c>
      <c r="N535" s="176">
        <v>67.7</v>
      </c>
      <c r="O535" s="117" t="s">
        <v>8</v>
      </c>
    </row>
    <row r="536" spans="2:15" ht="16.5" customHeight="1">
      <c r="B536" s="171" t="s">
        <v>154</v>
      </c>
      <c r="C536" s="172" t="s">
        <v>316</v>
      </c>
      <c r="D536" t="s">
        <v>892</v>
      </c>
      <c r="E536" s="158" t="s">
        <v>369</v>
      </c>
      <c r="F536" s="158" t="s">
        <v>147</v>
      </c>
      <c r="G536" s="173" t="s">
        <v>783</v>
      </c>
      <c r="H536" s="173" t="s">
        <v>319</v>
      </c>
      <c r="I536" s="158" t="s">
        <v>148</v>
      </c>
      <c r="J536" s="158">
        <v>1527500000</v>
      </c>
      <c r="K536" s="174">
        <v>1000563512</v>
      </c>
      <c r="L536" s="174">
        <v>1034161359.45</v>
      </c>
      <c r="M536" s="175">
        <v>1527500000</v>
      </c>
      <c r="N536" s="176">
        <v>67.7</v>
      </c>
      <c r="O536" s="117" t="s">
        <v>8</v>
      </c>
    </row>
    <row r="537" spans="2:15" ht="16.5" customHeight="1">
      <c r="B537" s="171" t="s">
        <v>154</v>
      </c>
      <c r="C537" s="172" t="s">
        <v>316</v>
      </c>
      <c r="D537" t="s">
        <v>892</v>
      </c>
      <c r="E537" s="158" t="s">
        <v>369</v>
      </c>
      <c r="F537" s="158" t="s">
        <v>147</v>
      </c>
      <c r="G537" s="173" t="s">
        <v>784</v>
      </c>
      <c r="H537" s="173" t="s">
        <v>319</v>
      </c>
      <c r="I537" s="158" t="s">
        <v>148</v>
      </c>
      <c r="J537" s="158">
        <v>1527500000</v>
      </c>
      <c r="K537" s="174">
        <v>1000563512</v>
      </c>
      <c r="L537" s="174">
        <v>1034161359.45</v>
      </c>
      <c r="M537" s="175">
        <v>1527500000</v>
      </c>
      <c r="N537" s="176">
        <v>67.7</v>
      </c>
      <c r="O537" s="117" t="s">
        <v>8</v>
      </c>
    </row>
    <row r="538" spans="2:15" ht="16.5" customHeight="1">
      <c r="B538" s="171" t="s">
        <v>154</v>
      </c>
      <c r="C538" s="172" t="s">
        <v>316</v>
      </c>
      <c r="D538" t="s">
        <v>892</v>
      </c>
      <c r="E538" s="158" t="s">
        <v>369</v>
      </c>
      <c r="F538" s="158" t="s">
        <v>147</v>
      </c>
      <c r="G538" s="173" t="s">
        <v>785</v>
      </c>
      <c r="H538" s="173" t="s">
        <v>319</v>
      </c>
      <c r="I538" s="158" t="s">
        <v>148</v>
      </c>
      <c r="J538" s="158">
        <v>1527500000</v>
      </c>
      <c r="K538" s="174">
        <v>1000563512</v>
      </c>
      <c r="L538" s="174">
        <v>1034161359.45</v>
      </c>
      <c r="M538" s="175">
        <v>1527500000</v>
      </c>
      <c r="N538" s="176">
        <v>67.7</v>
      </c>
      <c r="O538" s="117" t="s">
        <v>8</v>
      </c>
    </row>
    <row r="539" spans="2:15" ht="16.5" customHeight="1">
      <c r="B539" s="171" t="s">
        <v>154</v>
      </c>
      <c r="C539" s="172" t="s">
        <v>316</v>
      </c>
      <c r="D539" t="s">
        <v>892</v>
      </c>
      <c r="E539" s="158" t="s">
        <v>369</v>
      </c>
      <c r="F539" s="158" t="s">
        <v>147</v>
      </c>
      <c r="G539" s="173" t="s">
        <v>786</v>
      </c>
      <c r="H539" s="173" t="s">
        <v>319</v>
      </c>
      <c r="I539" s="158" t="s">
        <v>148</v>
      </c>
      <c r="J539" s="158">
        <v>1527500000</v>
      </c>
      <c r="K539" s="174">
        <v>1000563512</v>
      </c>
      <c r="L539" s="174">
        <v>1034161359.45</v>
      </c>
      <c r="M539" s="175">
        <v>1527500000</v>
      </c>
      <c r="N539" s="176">
        <v>67.7</v>
      </c>
      <c r="O539" s="117" t="s">
        <v>8</v>
      </c>
    </row>
    <row r="540" spans="2:15" ht="16.5" customHeight="1">
      <c r="B540" s="171" t="s">
        <v>154</v>
      </c>
      <c r="C540" s="172" t="s">
        <v>316</v>
      </c>
      <c r="D540" t="s">
        <v>892</v>
      </c>
      <c r="E540" s="158" t="s">
        <v>369</v>
      </c>
      <c r="F540" s="158" t="s">
        <v>147</v>
      </c>
      <c r="G540" s="173" t="s">
        <v>787</v>
      </c>
      <c r="H540" s="173" t="s">
        <v>319</v>
      </c>
      <c r="I540" s="158" t="s">
        <v>148</v>
      </c>
      <c r="J540" s="158">
        <v>1527500000</v>
      </c>
      <c r="K540" s="174">
        <v>1000563512</v>
      </c>
      <c r="L540" s="174">
        <v>1034161359.45</v>
      </c>
      <c r="M540" s="175">
        <v>1527500000</v>
      </c>
      <c r="N540" s="176">
        <v>67.7</v>
      </c>
      <c r="O540" s="117" t="s">
        <v>8</v>
      </c>
    </row>
    <row r="541" spans="2:15" ht="16.5" customHeight="1">
      <c r="B541" s="171" t="s">
        <v>154</v>
      </c>
      <c r="C541" s="172" t="s">
        <v>316</v>
      </c>
      <c r="D541" t="s">
        <v>892</v>
      </c>
      <c r="E541" s="158" t="s">
        <v>369</v>
      </c>
      <c r="F541" s="158" t="s">
        <v>147</v>
      </c>
      <c r="G541" s="173" t="s">
        <v>788</v>
      </c>
      <c r="H541" s="173" t="s">
        <v>320</v>
      </c>
      <c r="I541" s="158" t="s">
        <v>148</v>
      </c>
      <c r="J541" s="158">
        <v>12772699</v>
      </c>
      <c r="K541" s="174">
        <v>9921743</v>
      </c>
      <c r="L541" s="174">
        <v>9961266.6999999993</v>
      </c>
      <c r="M541" s="175">
        <v>12772699</v>
      </c>
      <c r="N541" s="176">
        <v>77.989999999999995</v>
      </c>
      <c r="O541" s="117" t="s">
        <v>8</v>
      </c>
    </row>
    <row r="542" spans="2:15" ht="16.5" customHeight="1">
      <c r="B542" s="171" t="s">
        <v>154</v>
      </c>
      <c r="C542" s="172" t="s">
        <v>316</v>
      </c>
      <c r="D542" t="s">
        <v>892</v>
      </c>
      <c r="E542" s="158" t="s">
        <v>369</v>
      </c>
      <c r="F542" s="158" t="s">
        <v>147</v>
      </c>
      <c r="G542" s="173" t="s">
        <v>789</v>
      </c>
      <c r="H542" s="173" t="s">
        <v>321</v>
      </c>
      <c r="I542" s="158" t="s">
        <v>148</v>
      </c>
      <c r="J542" s="158">
        <v>39196767</v>
      </c>
      <c r="K542" s="174">
        <v>30509050</v>
      </c>
      <c r="L542" s="174">
        <v>30125556.66</v>
      </c>
      <c r="M542" s="175">
        <v>39196767</v>
      </c>
      <c r="N542" s="176">
        <v>76.86</v>
      </c>
      <c r="O542" s="117" t="s">
        <v>8</v>
      </c>
    </row>
    <row r="543" spans="2:15" ht="16.5" customHeight="1">
      <c r="B543" s="171" t="s">
        <v>154</v>
      </c>
      <c r="C543" s="172" t="s">
        <v>316</v>
      </c>
      <c r="D543" t="s">
        <v>892</v>
      </c>
      <c r="E543" s="158" t="s">
        <v>369</v>
      </c>
      <c r="F543" s="158" t="s">
        <v>147</v>
      </c>
      <c r="G543" s="173" t="s">
        <v>790</v>
      </c>
      <c r="H543" s="173" t="s">
        <v>322</v>
      </c>
      <c r="I543" s="158" t="s">
        <v>148</v>
      </c>
      <c r="J543" s="158">
        <v>108616192</v>
      </c>
      <c r="K543" s="174">
        <v>90504295</v>
      </c>
      <c r="L543" s="174">
        <v>95739994.200000003</v>
      </c>
      <c r="M543" s="175">
        <v>108616192</v>
      </c>
      <c r="N543" s="176">
        <v>88.15</v>
      </c>
      <c r="O543" s="117" t="s">
        <v>8</v>
      </c>
    </row>
    <row r="544" spans="2:15" ht="16.5" customHeight="1">
      <c r="B544" s="171" t="s">
        <v>154</v>
      </c>
      <c r="C544" s="172" t="s">
        <v>316</v>
      </c>
      <c r="D544" t="s">
        <v>892</v>
      </c>
      <c r="E544" s="158" t="s">
        <v>369</v>
      </c>
      <c r="F544" s="158" t="s">
        <v>147</v>
      </c>
      <c r="G544" s="173" t="s">
        <v>791</v>
      </c>
      <c r="H544" s="173" t="s">
        <v>323</v>
      </c>
      <c r="I544" s="158" t="s">
        <v>148</v>
      </c>
      <c r="J544" s="158">
        <v>61654520</v>
      </c>
      <c r="K544" s="174">
        <v>48339328</v>
      </c>
      <c r="L544" s="174">
        <v>49188116.950000003</v>
      </c>
      <c r="M544" s="175">
        <v>61654520</v>
      </c>
      <c r="N544" s="176">
        <v>79.78</v>
      </c>
      <c r="O544" s="117" t="s">
        <v>8</v>
      </c>
    </row>
    <row r="545" spans="2:15" ht="16.5" customHeight="1">
      <c r="B545" s="171" t="s">
        <v>212</v>
      </c>
      <c r="C545" s="172" t="s">
        <v>316</v>
      </c>
      <c r="D545" t="s">
        <v>892</v>
      </c>
      <c r="E545" s="158" t="s">
        <v>369</v>
      </c>
      <c r="F545" s="158" t="s">
        <v>147</v>
      </c>
      <c r="G545" s="173" t="s">
        <v>792</v>
      </c>
      <c r="H545" s="173" t="s">
        <v>324</v>
      </c>
      <c r="I545" s="158" t="s">
        <v>148</v>
      </c>
      <c r="J545" s="158">
        <v>47180272</v>
      </c>
      <c r="K545" s="174">
        <v>40841642</v>
      </c>
      <c r="L545" s="174">
        <v>40997877.310000002</v>
      </c>
      <c r="M545" s="175">
        <v>47180272</v>
      </c>
      <c r="N545" s="176">
        <v>86.9</v>
      </c>
      <c r="O545" s="117" t="s">
        <v>8</v>
      </c>
    </row>
    <row r="546" spans="2:15" ht="16.5" customHeight="1">
      <c r="B546" s="171" t="s">
        <v>154</v>
      </c>
      <c r="C546" s="172" t="s">
        <v>316</v>
      </c>
      <c r="D546" t="s">
        <v>892</v>
      </c>
      <c r="E546" s="158" t="s">
        <v>369</v>
      </c>
      <c r="F546" s="158" t="s">
        <v>147</v>
      </c>
      <c r="G546" s="173" t="s">
        <v>793</v>
      </c>
      <c r="H546" s="173" t="s">
        <v>325</v>
      </c>
      <c r="I546" s="158" t="s">
        <v>148</v>
      </c>
      <c r="J546" s="158">
        <v>224953424</v>
      </c>
      <c r="K546" s="174">
        <v>194165466</v>
      </c>
      <c r="L546" s="174">
        <v>197768748.87</v>
      </c>
      <c r="M546" s="175">
        <v>224953424</v>
      </c>
      <c r="N546" s="176">
        <v>87.92</v>
      </c>
      <c r="O546" s="117" t="s">
        <v>8</v>
      </c>
    </row>
    <row r="547" spans="2:15" ht="16.5" customHeight="1">
      <c r="B547" s="171" t="s">
        <v>154</v>
      </c>
      <c r="C547" s="172" t="s">
        <v>316</v>
      </c>
      <c r="D547" t="s">
        <v>892</v>
      </c>
      <c r="E547" s="158" t="s">
        <v>369</v>
      </c>
      <c r="F547" s="158" t="s">
        <v>147</v>
      </c>
      <c r="G547" s="173" t="s">
        <v>794</v>
      </c>
      <c r="H547" s="173" t="s">
        <v>326</v>
      </c>
      <c r="I547" s="158" t="s">
        <v>148</v>
      </c>
      <c r="J547" s="158">
        <v>228817808</v>
      </c>
      <c r="K547" s="174">
        <v>205855322</v>
      </c>
      <c r="L547" s="174">
        <v>225094557.99000001</v>
      </c>
      <c r="M547" s="175">
        <v>228817808</v>
      </c>
      <c r="N547" s="176">
        <v>98.37</v>
      </c>
      <c r="O547" s="117" t="s">
        <v>8</v>
      </c>
    </row>
    <row r="548" spans="2:15" ht="16.5" customHeight="1">
      <c r="B548" s="171" t="s">
        <v>154</v>
      </c>
      <c r="C548" s="172" t="s">
        <v>316</v>
      </c>
      <c r="D548" t="s">
        <v>892</v>
      </c>
      <c r="E548" s="158" t="s">
        <v>369</v>
      </c>
      <c r="F548" s="158" t="s">
        <v>147</v>
      </c>
      <c r="G548" s="173" t="s">
        <v>795</v>
      </c>
      <c r="H548" s="173" t="s">
        <v>326</v>
      </c>
      <c r="I548" s="158" t="s">
        <v>148</v>
      </c>
      <c r="J548" s="158">
        <v>228817808</v>
      </c>
      <c r="K548" s="174">
        <v>205855322</v>
      </c>
      <c r="L548" s="174">
        <v>225094557.99000001</v>
      </c>
      <c r="M548" s="175">
        <v>228817808</v>
      </c>
      <c r="N548" s="176">
        <v>98.37</v>
      </c>
      <c r="O548" s="117" t="s">
        <v>8</v>
      </c>
    </row>
    <row r="549" spans="2:15" ht="16.5" customHeight="1">
      <c r="B549" s="171" t="s">
        <v>154</v>
      </c>
      <c r="C549" s="172" t="s">
        <v>316</v>
      </c>
      <c r="D549" t="s">
        <v>892</v>
      </c>
      <c r="E549" s="158" t="s">
        <v>369</v>
      </c>
      <c r="F549" s="158" t="s">
        <v>147</v>
      </c>
      <c r="G549" s="173" t="s">
        <v>796</v>
      </c>
      <c r="H549" s="173" t="s">
        <v>326</v>
      </c>
      <c r="I549" s="158" t="s">
        <v>148</v>
      </c>
      <c r="J549" s="158">
        <v>228817808</v>
      </c>
      <c r="K549" s="174">
        <v>205855322</v>
      </c>
      <c r="L549" s="174">
        <v>225094557.99000001</v>
      </c>
      <c r="M549" s="175">
        <v>228817808</v>
      </c>
      <c r="N549" s="176">
        <v>98.37</v>
      </c>
      <c r="O549" s="117" t="s">
        <v>8</v>
      </c>
    </row>
    <row r="550" spans="2:15" ht="16.5" customHeight="1">
      <c r="B550" s="171" t="s">
        <v>154</v>
      </c>
      <c r="C550" s="172" t="s">
        <v>316</v>
      </c>
      <c r="D550" t="s">
        <v>892</v>
      </c>
      <c r="E550" s="158" t="s">
        <v>369</v>
      </c>
      <c r="F550" s="158" t="s">
        <v>147</v>
      </c>
      <c r="G550" s="173" t="s">
        <v>797</v>
      </c>
      <c r="H550" s="173" t="s">
        <v>326</v>
      </c>
      <c r="I550" s="158" t="s">
        <v>148</v>
      </c>
      <c r="J550" s="158">
        <v>228817808</v>
      </c>
      <c r="K550" s="174">
        <v>205855322</v>
      </c>
      <c r="L550" s="174">
        <v>225094557.99000001</v>
      </c>
      <c r="M550" s="175">
        <v>228817808</v>
      </c>
      <c r="N550" s="176">
        <v>98.37</v>
      </c>
      <c r="O550" s="117" t="s">
        <v>8</v>
      </c>
    </row>
    <row r="551" spans="2:15" ht="16.5" customHeight="1">
      <c r="B551" s="171" t="s">
        <v>154</v>
      </c>
      <c r="C551" s="172" t="s">
        <v>316</v>
      </c>
      <c r="D551" t="s">
        <v>892</v>
      </c>
      <c r="E551" s="158" t="s">
        <v>369</v>
      </c>
      <c r="F551" s="158" t="s">
        <v>147</v>
      </c>
      <c r="G551" s="173" t="s">
        <v>798</v>
      </c>
      <c r="H551" s="173" t="s">
        <v>326</v>
      </c>
      <c r="I551" s="158" t="s">
        <v>148</v>
      </c>
      <c r="J551" s="158">
        <v>228817808</v>
      </c>
      <c r="K551" s="174">
        <v>205855322</v>
      </c>
      <c r="L551" s="174">
        <v>225094557.99000001</v>
      </c>
      <c r="M551" s="175">
        <v>228817808</v>
      </c>
      <c r="N551" s="176">
        <v>98.37</v>
      </c>
      <c r="O551" s="117" t="s">
        <v>8</v>
      </c>
    </row>
    <row r="552" spans="2:15" ht="16.5" customHeight="1">
      <c r="B552" s="171" t="s">
        <v>154</v>
      </c>
      <c r="C552" s="172" t="s">
        <v>316</v>
      </c>
      <c r="D552" t="s">
        <v>892</v>
      </c>
      <c r="E552" s="158" t="s">
        <v>369</v>
      </c>
      <c r="F552" s="158" t="s">
        <v>147</v>
      </c>
      <c r="G552" s="173" t="s">
        <v>799</v>
      </c>
      <c r="H552" s="173" t="s">
        <v>317</v>
      </c>
      <c r="I552" s="158" t="s">
        <v>148</v>
      </c>
      <c r="J552" s="158">
        <v>1205684929</v>
      </c>
      <c r="K552" s="174">
        <v>1003114672</v>
      </c>
      <c r="L552" s="174">
        <v>1030131744.0599999</v>
      </c>
      <c r="M552" s="175">
        <v>1205684929</v>
      </c>
      <c r="N552" s="176">
        <v>85.44</v>
      </c>
      <c r="O552" s="117" t="s">
        <v>8</v>
      </c>
    </row>
    <row r="553" spans="2:15" ht="16.5" customHeight="1">
      <c r="B553" s="171" t="s">
        <v>154</v>
      </c>
      <c r="C553" s="172" t="s">
        <v>316</v>
      </c>
      <c r="D553" t="s">
        <v>892</v>
      </c>
      <c r="E553" s="158" t="s">
        <v>369</v>
      </c>
      <c r="F553" s="158" t="s">
        <v>147</v>
      </c>
      <c r="G553" s="173" t="s">
        <v>800</v>
      </c>
      <c r="H553" s="173" t="s">
        <v>317</v>
      </c>
      <c r="I553" s="158" t="s">
        <v>148</v>
      </c>
      <c r="J553" s="158">
        <v>1205684929</v>
      </c>
      <c r="K553" s="174">
        <v>1003114672</v>
      </c>
      <c r="L553" s="174">
        <v>1030131744.0599999</v>
      </c>
      <c r="M553" s="175">
        <v>1205684929</v>
      </c>
      <c r="N553" s="176">
        <v>85.44</v>
      </c>
      <c r="O553" s="117" t="s">
        <v>8</v>
      </c>
    </row>
    <row r="554" spans="2:15" ht="16.5" customHeight="1">
      <c r="B554" s="171" t="s">
        <v>154</v>
      </c>
      <c r="C554" s="172" t="s">
        <v>316</v>
      </c>
      <c r="D554" t="s">
        <v>892</v>
      </c>
      <c r="E554" s="158" t="s">
        <v>369</v>
      </c>
      <c r="F554" s="158" t="s">
        <v>147</v>
      </c>
      <c r="G554" s="173" t="s">
        <v>801</v>
      </c>
      <c r="H554" s="173" t="s">
        <v>317</v>
      </c>
      <c r="I554" s="158" t="s">
        <v>148</v>
      </c>
      <c r="J554" s="158">
        <v>1205684929</v>
      </c>
      <c r="K554" s="174">
        <v>1003114672</v>
      </c>
      <c r="L554" s="174">
        <v>1030131744.0599999</v>
      </c>
      <c r="M554" s="175">
        <v>1205684929</v>
      </c>
      <c r="N554" s="176">
        <v>85.44</v>
      </c>
      <c r="O554" s="117" t="s">
        <v>8</v>
      </c>
    </row>
    <row r="555" spans="2:15" ht="16.5" customHeight="1">
      <c r="B555" s="171" t="s">
        <v>154</v>
      </c>
      <c r="C555" s="172" t="s">
        <v>316</v>
      </c>
      <c r="D555" t="s">
        <v>892</v>
      </c>
      <c r="E555" s="158" t="s">
        <v>369</v>
      </c>
      <c r="F555" s="158" t="s">
        <v>147</v>
      </c>
      <c r="G555" s="173" t="s">
        <v>802</v>
      </c>
      <c r="H555" s="173" t="s">
        <v>317</v>
      </c>
      <c r="I555" s="158" t="s">
        <v>148</v>
      </c>
      <c r="J555" s="158">
        <v>1205684929</v>
      </c>
      <c r="K555" s="174">
        <v>1003114672</v>
      </c>
      <c r="L555" s="174">
        <v>1030131744.0599999</v>
      </c>
      <c r="M555" s="175">
        <v>1205684929</v>
      </c>
      <c r="N555" s="176">
        <v>85.44</v>
      </c>
      <c r="O555" s="117" t="s">
        <v>8</v>
      </c>
    </row>
    <row r="556" spans="2:15" ht="16.5" customHeight="1">
      <c r="B556" s="171" t="s">
        <v>154</v>
      </c>
      <c r="C556" s="172" t="s">
        <v>316</v>
      </c>
      <c r="D556" t="s">
        <v>892</v>
      </c>
      <c r="E556" s="158" t="s">
        <v>369</v>
      </c>
      <c r="F556" s="158" t="s">
        <v>147</v>
      </c>
      <c r="G556" s="173" t="s">
        <v>803</v>
      </c>
      <c r="H556" s="173" t="s">
        <v>327</v>
      </c>
      <c r="I556" s="158" t="s">
        <v>148</v>
      </c>
      <c r="J556" s="158">
        <v>116981644</v>
      </c>
      <c r="K556" s="174">
        <v>100497762</v>
      </c>
      <c r="L556" s="174">
        <v>101456541.20999999</v>
      </c>
      <c r="M556" s="175">
        <v>116981644</v>
      </c>
      <c r="N556" s="176">
        <v>86.73</v>
      </c>
      <c r="O556" s="117" t="s">
        <v>8</v>
      </c>
    </row>
    <row r="557" spans="2:15" ht="16.5" customHeight="1">
      <c r="B557" s="171" t="s">
        <v>154</v>
      </c>
      <c r="C557" s="172" t="s">
        <v>316</v>
      </c>
      <c r="D557" t="s">
        <v>892</v>
      </c>
      <c r="E557" s="158" t="s">
        <v>369</v>
      </c>
      <c r="F557" s="158" t="s">
        <v>147</v>
      </c>
      <c r="G557" s="173" t="s">
        <v>804</v>
      </c>
      <c r="H557" s="173" t="s">
        <v>328</v>
      </c>
      <c r="I557" s="158" t="s">
        <v>148</v>
      </c>
      <c r="J557" s="158">
        <v>88436848</v>
      </c>
      <c r="K557" s="174">
        <v>70032007</v>
      </c>
      <c r="L557" s="174">
        <v>70188803.890000001</v>
      </c>
      <c r="M557" s="175">
        <v>88436848</v>
      </c>
      <c r="N557" s="176">
        <v>79.37</v>
      </c>
      <c r="O557" s="117" t="s">
        <v>8</v>
      </c>
    </row>
    <row r="558" spans="2:15" ht="16.5" customHeight="1">
      <c r="B558" s="171" t="s">
        <v>154</v>
      </c>
      <c r="C558" s="172" t="s">
        <v>316</v>
      </c>
      <c r="D558" t="s">
        <v>892</v>
      </c>
      <c r="E558" s="158" t="s">
        <v>369</v>
      </c>
      <c r="F558" s="158" t="s">
        <v>147</v>
      </c>
      <c r="G558" s="173" t="s">
        <v>805</v>
      </c>
      <c r="H558" s="173" t="s">
        <v>329</v>
      </c>
      <c r="I558" s="158" t="s">
        <v>148</v>
      </c>
      <c r="J558" s="158">
        <v>217515204</v>
      </c>
      <c r="K558" s="174">
        <v>182687323</v>
      </c>
      <c r="L558" s="174">
        <v>183402312.52000001</v>
      </c>
      <c r="M558" s="175">
        <v>217515204</v>
      </c>
      <c r="N558" s="176">
        <v>84.32</v>
      </c>
      <c r="O558" s="117" t="s">
        <v>8</v>
      </c>
    </row>
    <row r="559" spans="2:15" ht="16.5" customHeight="1">
      <c r="B559" s="171" t="s">
        <v>154</v>
      </c>
      <c r="C559" s="172" t="s">
        <v>316</v>
      </c>
      <c r="D559" t="s">
        <v>892</v>
      </c>
      <c r="E559" s="158" t="s">
        <v>369</v>
      </c>
      <c r="F559" s="158" t="s">
        <v>147</v>
      </c>
      <c r="G559" s="173" t="s">
        <v>806</v>
      </c>
      <c r="H559" s="173" t="s">
        <v>330</v>
      </c>
      <c r="I559" s="158" t="s">
        <v>148</v>
      </c>
      <c r="J559" s="158">
        <v>227575342</v>
      </c>
      <c r="K559" s="174">
        <v>200147216</v>
      </c>
      <c r="L559" s="174">
        <v>203549011.12</v>
      </c>
      <c r="M559" s="175">
        <v>227575342</v>
      </c>
      <c r="N559" s="176">
        <v>89.44</v>
      </c>
      <c r="O559" s="117" t="s">
        <v>8</v>
      </c>
    </row>
    <row r="560" spans="2:15" ht="16.5" customHeight="1">
      <c r="B560" s="171" t="s">
        <v>154</v>
      </c>
      <c r="C560" s="172" t="s">
        <v>316</v>
      </c>
      <c r="D560" t="s">
        <v>892</v>
      </c>
      <c r="E560" s="158" t="s">
        <v>369</v>
      </c>
      <c r="F560" s="158" t="s">
        <v>147</v>
      </c>
      <c r="G560" s="173" t="s">
        <v>807</v>
      </c>
      <c r="H560" s="173" t="s">
        <v>331</v>
      </c>
      <c r="I560" s="158" t="s">
        <v>148</v>
      </c>
      <c r="J560" s="158">
        <v>189280480</v>
      </c>
      <c r="K560" s="174">
        <v>150809186</v>
      </c>
      <c r="L560" s="174">
        <v>144250098.44</v>
      </c>
      <c r="M560" s="175">
        <v>189280480</v>
      </c>
      <c r="N560" s="176">
        <v>76.209999999999994</v>
      </c>
      <c r="O560" s="117" t="s">
        <v>8</v>
      </c>
    </row>
    <row r="561" spans="2:15" ht="16.5" customHeight="1">
      <c r="B561" s="171" t="s">
        <v>154</v>
      </c>
      <c r="C561" s="172" t="s">
        <v>316</v>
      </c>
      <c r="D561" t="s">
        <v>892</v>
      </c>
      <c r="E561" s="158" t="s">
        <v>369</v>
      </c>
      <c r="F561" s="158" t="s">
        <v>147</v>
      </c>
      <c r="G561" s="173" t="s">
        <v>808</v>
      </c>
      <c r="H561" s="173" t="s">
        <v>332</v>
      </c>
      <c r="I561" s="158" t="s">
        <v>148</v>
      </c>
      <c r="J561" s="158">
        <v>171887342</v>
      </c>
      <c r="K561" s="174">
        <v>164381033</v>
      </c>
      <c r="L561" s="174">
        <v>170679739.38999999</v>
      </c>
      <c r="M561" s="175">
        <v>171887342</v>
      </c>
      <c r="N561" s="176">
        <v>99.3</v>
      </c>
      <c r="O561" s="117" t="s">
        <v>8</v>
      </c>
    </row>
    <row r="562" spans="2:15" ht="16.5" customHeight="1">
      <c r="B562" s="171" t="s">
        <v>154</v>
      </c>
      <c r="C562" s="172" t="s">
        <v>316</v>
      </c>
      <c r="D562" t="s">
        <v>892</v>
      </c>
      <c r="E562" s="158" t="s">
        <v>369</v>
      </c>
      <c r="F562" s="158" t="s">
        <v>147</v>
      </c>
      <c r="G562" s="173" t="s">
        <v>809</v>
      </c>
      <c r="H562" s="173" t="s">
        <v>333</v>
      </c>
      <c r="I562" s="158" t="s">
        <v>148</v>
      </c>
      <c r="J562" s="158">
        <v>160560118</v>
      </c>
      <c r="K562" s="174">
        <v>154191333</v>
      </c>
      <c r="L562" s="174">
        <v>160099593</v>
      </c>
      <c r="M562" s="175">
        <v>160560118</v>
      </c>
      <c r="N562" s="176">
        <v>99.71</v>
      </c>
      <c r="O562" s="117" t="s">
        <v>8</v>
      </c>
    </row>
    <row r="563" spans="2:15" ht="16.5" customHeight="1">
      <c r="B563" s="171" t="s">
        <v>154</v>
      </c>
      <c r="C563" s="172" t="s">
        <v>316</v>
      </c>
      <c r="D563" t="s">
        <v>892</v>
      </c>
      <c r="E563" s="158" t="s">
        <v>369</v>
      </c>
      <c r="F563" s="158" t="s">
        <v>147</v>
      </c>
      <c r="G563" s="173" t="s">
        <v>810</v>
      </c>
      <c r="H563" s="173" t="s">
        <v>334</v>
      </c>
      <c r="I563" s="158" t="s">
        <v>148</v>
      </c>
      <c r="J563" s="158">
        <v>205120000</v>
      </c>
      <c r="K563" s="174">
        <v>163398168</v>
      </c>
      <c r="L563" s="174">
        <v>170266037.65000001</v>
      </c>
      <c r="M563" s="175">
        <v>205120000</v>
      </c>
      <c r="N563" s="176">
        <v>83.01</v>
      </c>
      <c r="O563" s="117" t="s">
        <v>8</v>
      </c>
    </row>
    <row r="564" spans="2:15" ht="16.5" customHeight="1">
      <c r="B564" s="171" t="s">
        <v>154</v>
      </c>
      <c r="C564" s="172" t="s">
        <v>316</v>
      </c>
      <c r="D564" t="s">
        <v>892</v>
      </c>
      <c r="E564" s="158" t="s">
        <v>369</v>
      </c>
      <c r="F564" s="158" t="s">
        <v>147</v>
      </c>
      <c r="G564" s="173" t="s">
        <v>811</v>
      </c>
      <c r="H564" s="173" t="s">
        <v>335</v>
      </c>
      <c r="I564" s="158" t="s">
        <v>148</v>
      </c>
      <c r="J564" s="158">
        <v>185725685</v>
      </c>
      <c r="K564" s="174">
        <v>150299228</v>
      </c>
      <c r="L564" s="174">
        <v>151875232.13</v>
      </c>
      <c r="M564" s="175">
        <v>185725685</v>
      </c>
      <c r="N564" s="176">
        <v>81.77</v>
      </c>
      <c r="O564" s="117" t="s">
        <v>8</v>
      </c>
    </row>
    <row r="565" spans="2:15" ht="16.5" customHeight="1">
      <c r="B565" s="171" t="s">
        <v>154</v>
      </c>
      <c r="C565" s="172" t="s">
        <v>316</v>
      </c>
      <c r="D565" t="s">
        <v>892</v>
      </c>
      <c r="E565" s="158" t="s">
        <v>369</v>
      </c>
      <c r="F565" s="158" t="s">
        <v>147</v>
      </c>
      <c r="G565" s="173" t="s">
        <v>812</v>
      </c>
      <c r="H565" s="173" t="s">
        <v>300</v>
      </c>
      <c r="I565" s="158" t="s">
        <v>148</v>
      </c>
      <c r="J565" s="158">
        <v>154798632</v>
      </c>
      <c r="K565" s="174">
        <v>136998241</v>
      </c>
      <c r="L565" s="174">
        <v>137521157.13</v>
      </c>
      <c r="M565" s="175">
        <v>154798632</v>
      </c>
      <c r="N565" s="176">
        <v>88.84</v>
      </c>
      <c r="O565" s="117" t="s">
        <v>8</v>
      </c>
    </row>
    <row r="566" spans="2:15" ht="16.5" customHeight="1">
      <c r="B566" s="171" t="s">
        <v>158</v>
      </c>
      <c r="C566" s="172" t="s">
        <v>316</v>
      </c>
      <c r="D566" t="s">
        <v>892</v>
      </c>
      <c r="E566" s="158" t="s">
        <v>369</v>
      </c>
      <c r="F566" s="158" t="s">
        <v>147</v>
      </c>
      <c r="G566" s="173" t="s">
        <v>813</v>
      </c>
      <c r="H566" s="173" t="s">
        <v>399</v>
      </c>
      <c r="I566" s="158" t="s">
        <v>148</v>
      </c>
      <c r="J566" s="158">
        <v>77650000008</v>
      </c>
      <c r="K566" s="174">
        <v>50000000000</v>
      </c>
      <c r="L566" s="174">
        <v>50766685670.519997</v>
      </c>
      <c r="M566" s="175">
        <v>77650000008</v>
      </c>
      <c r="N566" s="176">
        <v>65.38</v>
      </c>
      <c r="O566" s="117" t="s">
        <v>8</v>
      </c>
    </row>
    <row r="567" spans="2:15" ht="16.5" customHeight="1">
      <c r="B567" s="171" t="s">
        <v>154</v>
      </c>
      <c r="C567" s="172" t="s">
        <v>316</v>
      </c>
      <c r="D567" t="s">
        <v>892</v>
      </c>
      <c r="E567" s="158" t="s">
        <v>369</v>
      </c>
      <c r="F567" s="158" t="s">
        <v>147</v>
      </c>
      <c r="G567" s="173" t="s">
        <v>814</v>
      </c>
      <c r="H567" s="173" t="s">
        <v>400</v>
      </c>
      <c r="I567" s="158" t="s">
        <v>148</v>
      </c>
      <c r="J567" s="158">
        <v>114576165</v>
      </c>
      <c r="K567" s="174">
        <v>97292128</v>
      </c>
      <c r="L567" s="174">
        <v>97423854.280000001</v>
      </c>
      <c r="M567" s="175">
        <v>114576165</v>
      </c>
      <c r="N567" s="176">
        <v>85.03</v>
      </c>
      <c r="O567" s="117" t="s">
        <v>8</v>
      </c>
    </row>
    <row r="568" spans="2:15" ht="16.5" customHeight="1">
      <c r="B568" s="171" t="s">
        <v>145</v>
      </c>
      <c r="C568" s="172" t="s">
        <v>336</v>
      </c>
      <c r="D568" t="s">
        <v>892</v>
      </c>
      <c r="E568" s="158" t="s">
        <v>369</v>
      </c>
      <c r="F568" s="158" t="s">
        <v>147</v>
      </c>
      <c r="G568" s="173" t="s">
        <v>815</v>
      </c>
      <c r="H568" s="173" t="s">
        <v>337</v>
      </c>
      <c r="I568" s="158" t="s">
        <v>148</v>
      </c>
      <c r="J568" s="158">
        <v>341921344</v>
      </c>
      <c r="K568" s="174">
        <v>276352028</v>
      </c>
      <c r="L568" s="174">
        <v>278009010.68000001</v>
      </c>
      <c r="M568" s="175">
        <v>341921344</v>
      </c>
      <c r="N568" s="176">
        <v>81.31</v>
      </c>
      <c r="O568" s="117" t="s">
        <v>8</v>
      </c>
    </row>
    <row r="569" spans="2:15" ht="16.5" customHeight="1">
      <c r="B569" s="171" t="s">
        <v>145</v>
      </c>
      <c r="C569" s="172" t="s">
        <v>336</v>
      </c>
      <c r="D569" t="s">
        <v>892</v>
      </c>
      <c r="E569" s="158" t="s">
        <v>369</v>
      </c>
      <c r="F569" s="158" t="s">
        <v>147</v>
      </c>
      <c r="G569" s="173" t="s">
        <v>816</v>
      </c>
      <c r="H569" s="173" t="s">
        <v>338</v>
      </c>
      <c r="I569" s="158" t="s">
        <v>148</v>
      </c>
      <c r="J569" s="158">
        <v>388956440</v>
      </c>
      <c r="K569" s="174">
        <v>368697096</v>
      </c>
      <c r="L569" s="174">
        <v>368020028.54000002</v>
      </c>
      <c r="M569" s="175">
        <v>388956440</v>
      </c>
      <c r="N569" s="176">
        <v>94.62</v>
      </c>
      <c r="O569" s="117" t="s">
        <v>8</v>
      </c>
    </row>
    <row r="570" spans="2:15" ht="16.5" customHeight="1">
      <c r="B570" s="171" t="s">
        <v>145</v>
      </c>
      <c r="C570" s="172" t="s">
        <v>336</v>
      </c>
      <c r="D570" t="s">
        <v>892</v>
      </c>
      <c r="E570" s="158" t="s">
        <v>369</v>
      </c>
      <c r="F570" s="158" t="s">
        <v>147</v>
      </c>
      <c r="G570" s="173" t="s">
        <v>817</v>
      </c>
      <c r="H570" s="173" t="s">
        <v>339</v>
      </c>
      <c r="I570" s="158" t="s">
        <v>148</v>
      </c>
      <c r="J570" s="158">
        <v>354906629</v>
      </c>
      <c r="K570" s="174">
        <v>284000000</v>
      </c>
      <c r="L570" s="174">
        <v>284100205.66000003</v>
      </c>
      <c r="M570" s="175">
        <v>354906629</v>
      </c>
      <c r="N570" s="176">
        <v>80.05</v>
      </c>
      <c r="O570" s="117" t="s">
        <v>8</v>
      </c>
    </row>
    <row r="571" spans="2:15" ht="16.5" customHeight="1">
      <c r="B571" s="171" t="s">
        <v>145</v>
      </c>
      <c r="C571" s="172" t="s">
        <v>336</v>
      </c>
      <c r="D571" t="s">
        <v>892</v>
      </c>
      <c r="E571" s="158" t="s">
        <v>369</v>
      </c>
      <c r="F571" s="158" t="s">
        <v>147</v>
      </c>
      <c r="G571" s="173" t="s">
        <v>818</v>
      </c>
      <c r="H571" s="173" t="s">
        <v>340</v>
      </c>
      <c r="I571" s="158" t="s">
        <v>148</v>
      </c>
      <c r="J571" s="158">
        <v>2575561645</v>
      </c>
      <c r="K571" s="174">
        <v>2054136985</v>
      </c>
      <c r="L571" s="174">
        <v>2052163882.95</v>
      </c>
      <c r="M571" s="175">
        <v>2575561645</v>
      </c>
      <c r="N571" s="176">
        <v>79.680000000000007</v>
      </c>
      <c r="O571" s="117" t="s">
        <v>8</v>
      </c>
    </row>
    <row r="572" spans="2:15" ht="16.5" customHeight="1">
      <c r="B572" s="171" t="s">
        <v>145</v>
      </c>
      <c r="C572" s="172" t="s">
        <v>336</v>
      </c>
      <c r="D572" t="s">
        <v>892</v>
      </c>
      <c r="E572" s="158" t="s">
        <v>369</v>
      </c>
      <c r="F572" s="158" t="s">
        <v>147</v>
      </c>
      <c r="G572" s="173" t="s">
        <v>819</v>
      </c>
      <c r="H572" s="173" t="s">
        <v>339</v>
      </c>
      <c r="I572" s="158" t="s">
        <v>148</v>
      </c>
      <c r="J572" s="158">
        <v>2545580296</v>
      </c>
      <c r="K572" s="174">
        <v>2054518200</v>
      </c>
      <c r="L572" s="174">
        <v>2053077906.6199999</v>
      </c>
      <c r="M572" s="175">
        <v>2545580296</v>
      </c>
      <c r="N572" s="176">
        <v>80.650000000000006</v>
      </c>
      <c r="O572" s="117" t="s">
        <v>8</v>
      </c>
    </row>
    <row r="573" spans="2:15" ht="16.5" customHeight="1">
      <c r="B573" s="171" t="s">
        <v>145</v>
      </c>
      <c r="C573" s="172" t="s">
        <v>336</v>
      </c>
      <c r="D573" t="s">
        <v>892</v>
      </c>
      <c r="E573" s="158" t="s">
        <v>369</v>
      </c>
      <c r="F573" s="158" t="s">
        <v>147</v>
      </c>
      <c r="G573" s="173" t="s">
        <v>820</v>
      </c>
      <c r="H573" s="173" t="s">
        <v>341</v>
      </c>
      <c r="I573" s="158" t="s">
        <v>148</v>
      </c>
      <c r="J573" s="158">
        <v>1691462500</v>
      </c>
      <c r="K573" s="174">
        <v>1550044725</v>
      </c>
      <c r="L573" s="174">
        <v>1547907380.5899999</v>
      </c>
      <c r="M573" s="175">
        <v>1691462500</v>
      </c>
      <c r="N573" s="176">
        <v>91.51</v>
      </c>
      <c r="O573" s="117" t="s">
        <v>8</v>
      </c>
    </row>
    <row r="574" spans="2:15" ht="16.5" customHeight="1">
      <c r="B574" s="171" t="s">
        <v>145</v>
      </c>
      <c r="C574" s="172" t="s">
        <v>336</v>
      </c>
      <c r="D574" t="s">
        <v>892</v>
      </c>
      <c r="E574" s="158" t="s">
        <v>369</v>
      </c>
      <c r="F574" s="158" t="s">
        <v>147</v>
      </c>
      <c r="G574" s="173" t="s">
        <v>821</v>
      </c>
      <c r="H574" s="173" t="s">
        <v>189</v>
      </c>
      <c r="I574" s="158" t="s">
        <v>148</v>
      </c>
      <c r="J574" s="158">
        <v>1139616440</v>
      </c>
      <c r="K574" s="174">
        <v>1007569863</v>
      </c>
      <c r="L574" s="174">
        <v>1008871822.9400001</v>
      </c>
      <c r="M574" s="175">
        <v>1139616440</v>
      </c>
      <c r="N574" s="176">
        <v>88.53</v>
      </c>
      <c r="O574" s="117" t="s">
        <v>8</v>
      </c>
    </row>
    <row r="575" spans="2:15" ht="16.5" customHeight="1">
      <c r="B575" s="171" t="s">
        <v>145</v>
      </c>
      <c r="C575" s="172" t="s">
        <v>336</v>
      </c>
      <c r="D575" t="s">
        <v>892</v>
      </c>
      <c r="E575" s="158" t="s">
        <v>369</v>
      </c>
      <c r="F575" s="158" t="s">
        <v>147</v>
      </c>
      <c r="G575" s="173" t="s">
        <v>822</v>
      </c>
      <c r="H575" s="173" t="s">
        <v>337</v>
      </c>
      <c r="I575" s="158" t="s">
        <v>148</v>
      </c>
      <c r="J575" s="158">
        <v>7650872597</v>
      </c>
      <c r="K575" s="174">
        <v>6572613200</v>
      </c>
      <c r="L575" s="174">
        <v>6583415602.9099998</v>
      </c>
      <c r="M575" s="175">
        <v>7650872597</v>
      </c>
      <c r="N575" s="176">
        <v>86.05</v>
      </c>
      <c r="O575" s="117" t="s">
        <v>8</v>
      </c>
    </row>
    <row r="576" spans="2:15" ht="16.5" customHeight="1">
      <c r="B576" s="171" t="s">
        <v>145</v>
      </c>
      <c r="C576" s="172" t="s">
        <v>336</v>
      </c>
      <c r="D576" t="s">
        <v>892</v>
      </c>
      <c r="E576" s="158" t="s">
        <v>369</v>
      </c>
      <c r="F576" s="158" t="s">
        <v>147</v>
      </c>
      <c r="G576" s="173" t="s">
        <v>823</v>
      </c>
      <c r="H576" s="173" t="s">
        <v>342</v>
      </c>
      <c r="I576" s="158" t="s">
        <v>148</v>
      </c>
      <c r="J576" s="158">
        <v>599336126</v>
      </c>
      <c r="K576" s="174">
        <v>504889246</v>
      </c>
      <c r="L576" s="174">
        <v>505881124.69</v>
      </c>
      <c r="M576" s="175">
        <v>599336126</v>
      </c>
      <c r="N576" s="176">
        <v>84.41</v>
      </c>
      <c r="O576" s="117" t="s">
        <v>8</v>
      </c>
    </row>
    <row r="577" spans="2:15" ht="16.5" customHeight="1">
      <c r="B577" s="171" t="s">
        <v>154</v>
      </c>
      <c r="C577" s="172" t="s">
        <v>343</v>
      </c>
      <c r="D577"/>
      <c r="E577" s="158" t="s">
        <v>369</v>
      </c>
      <c r="F577" s="158" t="s">
        <v>147</v>
      </c>
      <c r="G577" s="173" t="s">
        <v>824</v>
      </c>
      <c r="H577" s="173" t="s">
        <v>344</v>
      </c>
      <c r="I577" s="158" t="s">
        <v>148</v>
      </c>
      <c r="J577" s="158">
        <v>142493151</v>
      </c>
      <c r="K577" s="174">
        <v>102132973</v>
      </c>
      <c r="L577" s="174">
        <v>100952025.33</v>
      </c>
      <c r="M577" s="175">
        <v>142493151</v>
      </c>
      <c r="N577" s="176">
        <v>70.849999999999994</v>
      </c>
      <c r="O577" s="117" t="s">
        <v>8</v>
      </c>
    </row>
    <row r="578" spans="2:15" ht="16.5" customHeight="1">
      <c r="B578" s="171" t="s">
        <v>154</v>
      </c>
      <c r="C578" s="172" t="s">
        <v>343</v>
      </c>
      <c r="D578"/>
      <c r="E578" s="158" t="s">
        <v>369</v>
      </c>
      <c r="F578" s="158" t="s">
        <v>147</v>
      </c>
      <c r="G578" s="173" t="s">
        <v>825</v>
      </c>
      <c r="H578" s="173" t="s">
        <v>344</v>
      </c>
      <c r="I578" s="158" t="s">
        <v>148</v>
      </c>
      <c r="J578" s="158">
        <v>212958904</v>
      </c>
      <c r="K578" s="174">
        <v>152666544</v>
      </c>
      <c r="L578" s="174">
        <v>150618262.68000001</v>
      </c>
      <c r="M578" s="175">
        <v>212958904</v>
      </c>
      <c r="N578" s="176">
        <v>70.73</v>
      </c>
      <c r="O578" s="117" t="s">
        <v>8</v>
      </c>
    </row>
    <row r="579" spans="2:15" ht="16.5" customHeight="1">
      <c r="B579" s="171" t="s">
        <v>154</v>
      </c>
      <c r="C579" s="172" t="s">
        <v>343</v>
      </c>
      <c r="D579"/>
      <c r="E579" s="158" t="s">
        <v>369</v>
      </c>
      <c r="F579" s="158" t="s">
        <v>147</v>
      </c>
      <c r="G579" s="173" t="s">
        <v>826</v>
      </c>
      <c r="H579" s="173" t="s">
        <v>258</v>
      </c>
      <c r="I579" s="158" t="s">
        <v>148</v>
      </c>
      <c r="J579" s="158">
        <v>58085753</v>
      </c>
      <c r="K579" s="174">
        <v>44703905</v>
      </c>
      <c r="L579" s="174">
        <v>47527843.359999999</v>
      </c>
      <c r="M579" s="175">
        <v>58085753</v>
      </c>
      <c r="N579" s="176">
        <v>81.819999999999993</v>
      </c>
      <c r="O579" s="117" t="s">
        <v>8</v>
      </c>
    </row>
    <row r="580" spans="2:15" ht="16.5" customHeight="1">
      <c r="B580" s="171" t="s">
        <v>154</v>
      </c>
      <c r="C580" s="172" t="s">
        <v>343</v>
      </c>
      <c r="D580"/>
      <c r="E580" s="158" t="s">
        <v>369</v>
      </c>
      <c r="F580" s="158" t="s">
        <v>147</v>
      </c>
      <c r="G580" s="173" t="s">
        <v>827</v>
      </c>
      <c r="H580" s="173" t="s">
        <v>345</v>
      </c>
      <c r="I580" s="158" t="s">
        <v>148</v>
      </c>
      <c r="J580" s="158">
        <v>205243561</v>
      </c>
      <c r="K580" s="174">
        <v>152351280</v>
      </c>
      <c r="L580" s="174">
        <v>168438874.52000001</v>
      </c>
      <c r="M580" s="175">
        <v>205243561</v>
      </c>
      <c r="N580" s="176">
        <v>82.07</v>
      </c>
      <c r="O580" s="117" t="s">
        <v>8</v>
      </c>
    </row>
    <row r="581" spans="2:15" ht="16.5" customHeight="1">
      <c r="B581" s="171" t="s">
        <v>154</v>
      </c>
      <c r="C581" s="172" t="s">
        <v>343</v>
      </c>
      <c r="D581"/>
      <c r="E581" s="158" t="s">
        <v>369</v>
      </c>
      <c r="F581" s="158" t="s">
        <v>147</v>
      </c>
      <c r="G581" s="173" t="s">
        <v>828</v>
      </c>
      <c r="H581" s="173" t="s">
        <v>346</v>
      </c>
      <c r="I581" s="158" t="s">
        <v>148</v>
      </c>
      <c r="J581" s="158">
        <v>236938083</v>
      </c>
      <c r="K581" s="174">
        <v>184631198</v>
      </c>
      <c r="L581" s="174">
        <v>199891451.06999999</v>
      </c>
      <c r="M581" s="175">
        <v>236938083</v>
      </c>
      <c r="N581" s="176">
        <v>84.36</v>
      </c>
      <c r="O581" s="117" t="s">
        <v>8</v>
      </c>
    </row>
    <row r="582" spans="2:15" ht="16.5" customHeight="1">
      <c r="B582" s="171" t="s">
        <v>290</v>
      </c>
      <c r="C582" s="172" t="s">
        <v>343</v>
      </c>
      <c r="D582"/>
      <c r="E582" s="158" t="s">
        <v>369</v>
      </c>
      <c r="F582" s="158" t="s">
        <v>147</v>
      </c>
      <c r="G582" s="173" t="s">
        <v>829</v>
      </c>
      <c r="H582" s="173" t="s">
        <v>347</v>
      </c>
      <c r="I582" s="158" t="s">
        <v>148</v>
      </c>
      <c r="J582" s="158">
        <v>15980000000</v>
      </c>
      <c r="K582" s="174">
        <v>10000000000</v>
      </c>
      <c r="L582" s="174">
        <v>9999817944.5499992</v>
      </c>
      <c r="M582" s="175">
        <v>15980000000</v>
      </c>
      <c r="N582" s="176">
        <v>62.58</v>
      </c>
      <c r="O582" s="117" t="s">
        <v>8</v>
      </c>
    </row>
    <row r="583" spans="2:15" ht="16.5" customHeight="1">
      <c r="B583" s="171" t="s">
        <v>290</v>
      </c>
      <c r="C583" s="172" t="s">
        <v>343</v>
      </c>
      <c r="D583"/>
      <c r="E583" s="158" t="s">
        <v>369</v>
      </c>
      <c r="F583" s="158" t="s">
        <v>147</v>
      </c>
      <c r="G583" s="173" t="s">
        <v>830</v>
      </c>
      <c r="H583" s="173" t="s">
        <v>348</v>
      </c>
      <c r="I583" s="158" t="s">
        <v>148</v>
      </c>
      <c r="J583" s="158">
        <v>17176000000</v>
      </c>
      <c r="K583" s="174">
        <v>10000000000</v>
      </c>
      <c r="L583" s="174">
        <v>9999042402.6599998</v>
      </c>
      <c r="M583" s="175">
        <v>17176000000</v>
      </c>
      <c r="N583" s="176">
        <v>58.22</v>
      </c>
      <c r="O583" s="117" t="s">
        <v>8</v>
      </c>
    </row>
    <row r="584" spans="2:15" ht="16.5" customHeight="1">
      <c r="B584" s="171" t="s">
        <v>290</v>
      </c>
      <c r="C584" s="172" t="s">
        <v>343</v>
      </c>
      <c r="D584"/>
      <c r="E584" s="158" t="s">
        <v>369</v>
      </c>
      <c r="F584" s="158" t="s">
        <v>147</v>
      </c>
      <c r="G584" s="173" t="s">
        <v>831</v>
      </c>
      <c r="H584" s="173" t="s">
        <v>349</v>
      </c>
      <c r="I584" s="158" t="s">
        <v>148</v>
      </c>
      <c r="J584" s="158">
        <v>27558000000</v>
      </c>
      <c r="K584" s="174">
        <v>15000000001</v>
      </c>
      <c r="L584" s="174">
        <v>14996461088.459999</v>
      </c>
      <c r="M584" s="175">
        <v>27558000000</v>
      </c>
      <c r="N584" s="176">
        <v>54.42</v>
      </c>
      <c r="O584" s="117" t="s">
        <v>8</v>
      </c>
    </row>
    <row r="585" spans="2:15" ht="16.5" customHeight="1">
      <c r="B585" s="171" t="s">
        <v>154</v>
      </c>
      <c r="C585" s="172" t="s">
        <v>343</v>
      </c>
      <c r="D585"/>
      <c r="E585" s="158" t="s">
        <v>369</v>
      </c>
      <c r="F585" s="158" t="s">
        <v>147</v>
      </c>
      <c r="G585" s="173" t="s">
        <v>832</v>
      </c>
      <c r="H585" s="173" t="s">
        <v>350</v>
      </c>
      <c r="I585" s="158" t="s">
        <v>148</v>
      </c>
      <c r="J585" s="158">
        <v>191725479</v>
      </c>
      <c r="K585" s="174">
        <v>154752346</v>
      </c>
      <c r="L585" s="174">
        <v>167036633.00999999</v>
      </c>
      <c r="M585" s="175">
        <v>191725479</v>
      </c>
      <c r="N585" s="176">
        <v>87.12</v>
      </c>
      <c r="O585" s="117" t="s">
        <v>8</v>
      </c>
    </row>
    <row r="586" spans="2:15" ht="16.5" customHeight="1">
      <c r="B586" s="171" t="s">
        <v>154</v>
      </c>
      <c r="C586" s="172" t="s">
        <v>343</v>
      </c>
      <c r="D586"/>
      <c r="E586" s="158" t="s">
        <v>369</v>
      </c>
      <c r="F586" s="158" t="s">
        <v>147</v>
      </c>
      <c r="G586" s="173" t="s">
        <v>833</v>
      </c>
      <c r="H586" s="173" t="s">
        <v>351</v>
      </c>
      <c r="I586" s="158" t="s">
        <v>148</v>
      </c>
      <c r="J586" s="158">
        <v>61933561</v>
      </c>
      <c r="K586" s="174">
        <v>48942448</v>
      </c>
      <c r="L586" s="174">
        <v>50434893.880000003</v>
      </c>
      <c r="M586" s="175">
        <v>61933561</v>
      </c>
      <c r="N586" s="176">
        <v>81.430000000000007</v>
      </c>
      <c r="O586" s="117" t="s">
        <v>8</v>
      </c>
    </row>
    <row r="587" spans="2:15" ht="16.5" customHeight="1">
      <c r="B587" s="171" t="s">
        <v>154</v>
      </c>
      <c r="C587" s="172" t="s">
        <v>343</v>
      </c>
      <c r="D587"/>
      <c r="E587" s="158" t="s">
        <v>369</v>
      </c>
      <c r="F587" s="158" t="s">
        <v>147</v>
      </c>
      <c r="G587" s="173" t="s">
        <v>834</v>
      </c>
      <c r="H587" s="173" t="s">
        <v>314</v>
      </c>
      <c r="I587" s="158" t="s">
        <v>148</v>
      </c>
      <c r="J587" s="158">
        <v>48476712</v>
      </c>
      <c r="K587" s="174">
        <v>41348669</v>
      </c>
      <c r="L587" s="174">
        <v>41928640.810000002</v>
      </c>
      <c r="M587" s="175">
        <v>48476712</v>
      </c>
      <c r="N587" s="176">
        <v>86.49</v>
      </c>
      <c r="O587" s="117" t="s">
        <v>8</v>
      </c>
    </row>
    <row r="588" spans="2:15" ht="16.5" customHeight="1">
      <c r="B588" s="171" t="s">
        <v>154</v>
      </c>
      <c r="C588" s="172" t="s">
        <v>343</v>
      </c>
      <c r="D588"/>
      <c r="E588" s="158" t="s">
        <v>369</v>
      </c>
      <c r="F588" s="158" t="s">
        <v>147</v>
      </c>
      <c r="G588" s="173" t="s">
        <v>835</v>
      </c>
      <c r="H588" s="173" t="s">
        <v>318</v>
      </c>
      <c r="I588" s="158" t="s">
        <v>148</v>
      </c>
      <c r="J588" s="158">
        <v>133076712</v>
      </c>
      <c r="K588" s="174">
        <v>101388163</v>
      </c>
      <c r="L588" s="174">
        <v>102624766.94</v>
      </c>
      <c r="M588" s="175">
        <v>133076712</v>
      </c>
      <c r="N588" s="176">
        <v>77.12</v>
      </c>
      <c r="O588" s="117" t="s">
        <v>8</v>
      </c>
    </row>
    <row r="589" spans="2:15" ht="16.5" customHeight="1">
      <c r="B589" s="171" t="s">
        <v>154</v>
      </c>
      <c r="C589" s="172" t="s">
        <v>343</v>
      </c>
      <c r="D589"/>
      <c r="E589" s="158" t="s">
        <v>369</v>
      </c>
      <c r="F589" s="158" t="s">
        <v>147</v>
      </c>
      <c r="G589" s="173" t="s">
        <v>836</v>
      </c>
      <c r="H589" s="173" t="s">
        <v>352</v>
      </c>
      <c r="I589" s="158" t="s">
        <v>148</v>
      </c>
      <c r="J589" s="158">
        <v>595260274</v>
      </c>
      <c r="K589" s="174">
        <v>503694765</v>
      </c>
      <c r="L589" s="174">
        <v>501020999.56</v>
      </c>
      <c r="M589" s="175">
        <v>595260274</v>
      </c>
      <c r="N589" s="176">
        <v>84.17</v>
      </c>
      <c r="O589" s="117" t="s">
        <v>8</v>
      </c>
    </row>
    <row r="590" spans="2:15" ht="16.5" customHeight="1">
      <c r="B590" s="171" t="s">
        <v>154</v>
      </c>
      <c r="C590" s="172" t="s">
        <v>343</v>
      </c>
      <c r="D590"/>
      <c r="E590" s="158" t="s">
        <v>369</v>
      </c>
      <c r="F590" s="158" t="s">
        <v>147</v>
      </c>
      <c r="G590" s="173" t="s">
        <v>837</v>
      </c>
      <c r="H590" s="173" t="s">
        <v>352</v>
      </c>
      <c r="I590" s="158" t="s">
        <v>148</v>
      </c>
      <c r="J590" s="158">
        <v>595260274</v>
      </c>
      <c r="K590" s="174">
        <v>503694765</v>
      </c>
      <c r="L590" s="174">
        <v>501020999.56</v>
      </c>
      <c r="M590" s="175">
        <v>595260274</v>
      </c>
      <c r="N590" s="176">
        <v>84.17</v>
      </c>
      <c r="O590" s="117" t="s">
        <v>8</v>
      </c>
    </row>
    <row r="591" spans="2:15" ht="16.5" customHeight="1">
      <c r="B591" s="171" t="s">
        <v>154</v>
      </c>
      <c r="C591" s="172" t="s">
        <v>343</v>
      </c>
      <c r="D591"/>
      <c r="E591" s="158" t="s">
        <v>369</v>
      </c>
      <c r="F591" s="158" t="s">
        <v>147</v>
      </c>
      <c r="G591" s="173" t="s">
        <v>838</v>
      </c>
      <c r="H591" s="173" t="s">
        <v>352</v>
      </c>
      <c r="I591" s="158" t="s">
        <v>148</v>
      </c>
      <c r="J591" s="158">
        <v>595260274</v>
      </c>
      <c r="K591" s="174">
        <v>503694765</v>
      </c>
      <c r="L591" s="174">
        <v>501020999.56</v>
      </c>
      <c r="M591" s="175">
        <v>595260274</v>
      </c>
      <c r="N591" s="176">
        <v>84.17</v>
      </c>
      <c r="O591" s="117" t="s">
        <v>8</v>
      </c>
    </row>
    <row r="592" spans="2:15" ht="16.5" customHeight="1">
      <c r="B592" s="171" t="s">
        <v>154</v>
      </c>
      <c r="C592" s="172" t="s">
        <v>343</v>
      </c>
      <c r="D592"/>
      <c r="E592" s="158" t="s">
        <v>369</v>
      </c>
      <c r="F592" s="158" t="s">
        <v>147</v>
      </c>
      <c r="G592" s="173" t="s">
        <v>839</v>
      </c>
      <c r="H592" s="173" t="s">
        <v>352</v>
      </c>
      <c r="I592" s="158" t="s">
        <v>148</v>
      </c>
      <c r="J592" s="158">
        <v>595260274</v>
      </c>
      <c r="K592" s="174">
        <v>503694765</v>
      </c>
      <c r="L592" s="174">
        <v>501020999.56</v>
      </c>
      <c r="M592" s="175">
        <v>595260274</v>
      </c>
      <c r="N592" s="176">
        <v>84.17</v>
      </c>
      <c r="O592" s="117" t="s">
        <v>8</v>
      </c>
    </row>
    <row r="593" spans="2:15" ht="16.5" customHeight="1">
      <c r="B593" s="171" t="s">
        <v>154</v>
      </c>
      <c r="C593" s="172" t="s">
        <v>343</v>
      </c>
      <c r="D593"/>
      <c r="E593" s="158" t="s">
        <v>369</v>
      </c>
      <c r="F593" s="158" t="s">
        <v>147</v>
      </c>
      <c r="G593" s="173" t="s">
        <v>840</v>
      </c>
      <c r="H593" s="173" t="s">
        <v>353</v>
      </c>
      <c r="I593" s="158" t="s">
        <v>148</v>
      </c>
      <c r="J593" s="158">
        <v>2209828768</v>
      </c>
      <c r="K593" s="174">
        <v>1527933535</v>
      </c>
      <c r="L593" s="174">
        <v>1551758284.3299999</v>
      </c>
      <c r="M593" s="175">
        <v>2209828768</v>
      </c>
      <c r="N593" s="176">
        <v>70.22</v>
      </c>
      <c r="O593" s="117" t="s">
        <v>8</v>
      </c>
    </row>
    <row r="594" spans="2:15" ht="16.5" customHeight="1">
      <c r="B594" s="171" t="s">
        <v>154</v>
      </c>
      <c r="C594" s="172" t="s">
        <v>343</v>
      </c>
      <c r="D594"/>
      <c r="E594" s="158" t="s">
        <v>369</v>
      </c>
      <c r="F594" s="158" t="s">
        <v>147</v>
      </c>
      <c r="G594" s="173" t="s">
        <v>841</v>
      </c>
      <c r="H594" s="173" t="s">
        <v>354</v>
      </c>
      <c r="I594" s="158" t="s">
        <v>148</v>
      </c>
      <c r="J594" s="158">
        <v>241106852</v>
      </c>
      <c r="K594" s="174">
        <v>206507774</v>
      </c>
      <c r="L594" s="174">
        <v>202583697.66</v>
      </c>
      <c r="M594" s="175">
        <v>241106852</v>
      </c>
      <c r="N594" s="176">
        <v>84.02</v>
      </c>
      <c r="O594" s="117" t="s">
        <v>8</v>
      </c>
    </row>
    <row r="595" spans="2:15" ht="16.5" customHeight="1">
      <c r="B595" s="171" t="s">
        <v>154</v>
      </c>
      <c r="C595" s="172" t="s">
        <v>343</v>
      </c>
      <c r="D595"/>
      <c r="E595" s="158" t="s">
        <v>369</v>
      </c>
      <c r="F595" s="158" t="s">
        <v>147</v>
      </c>
      <c r="G595" s="173" t="s">
        <v>842</v>
      </c>
      <c r="H595" s="173" t="s">
        <v>354</v>
      </c>
      <c r="I595" s="158" t="s">
        <v>148</v>
      </c>
      <c r="J595" s="158">
        <v>241106852</v>
      </c>
      <c r="K595" s="174">
        <v>206507774</v>
      </c>
      <c r="L595" s="174">
        <v>202583697.66</v>
      </c>
      <c r="M595" s="175">
        <v>241106852</v>
      </c>
      <c r="N595" s="176">
        <v>84.02</v>
      </c>
      <c r="O595" s="117" t="s">
        <v>8</v>
      </c>
    </row>
    <row r="596" spans="2:15" ht="16.5" customHeight="1">
      <c r="B596" s="171" t="s">
        <v>154</v>
      </c>
      <c r="C596" s="172" t="s">
        <v>343</v>
      </c>
      <c r="D596"/>
      <c r="E596" s="158" t="s">
        <v>369</v>
      </c>
      <c r="F596" s="158" t="s">
        <v>147</v>
      </c>
      <c r="G596" s="173" t="s">
        <v>843</v>
      </c>
      <c r="H596" s="173" t="s">
        <v>354</v>
      </c>
      <c r="I596" s="158" t="s">
        <v>148</v>
      </c>
      <c r="J596" s="158">
        <v>241106852</v>
      </c>
      <c r="K596" s="174">
        <v>206507774</v>
      </c>
      <c r="L596" s="174">
        <v>202583697.66</v>
      </c>
      <c r="M596" s="175">
        <v>241106852</v>
      </c>
      <c r="N596" s="176">
        <v>84.02</v>
      </c>
      <c r="O596" s="117" t="s">
        <v>8</v>
      </c>
    </row>
    <row r="597" spans="2:15" ht="16.5" customHeight="1">
      <c r="B597" s="171" t="s">
        <v>154</v>
      </c>
      <c r="C597" s="172" t="s">
        <v>343</v>
      </c>
      <c r="D597"/>
      <c r="E597" s="158" t="s">
        <v>369</v>
      </c>
      <c r="F597" s="158" t="s">
        <v>147</v>
      </c>
      <c r="G597" s="173" t="s">
        <v>844</v>
      </c>
      <c r="H597" s="173" t="s">
        <v>355</v>
      </c>
      <c r="I597" s="158" t="s">
        <v>148</v>
      </c>
      <c r="J597" s="158">
        <v>440589042</v>
      </c>
      <c r="K597" s="174">
        <v>310417867</v>
      </c>
      <c r="L597" s="174">
        <v>314224848.74000001</v>
      </c>
      <c r="M597" s="175">
        <v>440589042</v>
      </c>
      <c r="N597" s="176">
        <v>71.319999999999993</v>
      </c>
      <c r="O597" s="117" t="s">
        <v>8</v>
      </c>
    </row>
    <row r="598" spans="2:15" ht="16.5" customHeight="1">
      <c r="B598" s="171" t="s">
        <v>154</v>
      </c>
      <c r="C598" s="172" t="s">
        <v>343</v>
      </c>
      <c r="D598"/>
      <c r="E598" s="158" t="s">
        <v>369</v>
      </c>
      <c r="F598" s="158" t="s">
        <v>147</v>
      </c>
      <c r="G598" s="173" t="s">
        <v>845</v>
      </c>
      <c r="H598" s="173" t="s">
        <v>356</v>
      </c>
      <c r="I598" s="158" t="s">
        <v>148</v>
      </c>
      <c r="J598" s="158">
        <v>299150684</v>
      </c>
      <c r="K598" s="174">
        <v>211684224</v>
      </c>
      <c r="L598" s="174">
        <v>208924958.91</v>
      </c>
      <c r="M598" s="175">
        <v>299150684</v>
      </c>
      <c r="N598" s="176">
        <v>69.84</v>
      </c>
      <c r="O598" s="117" t="s">
        <v>8</v>
      </c>
    </row>
    <row r="599" spans="2:15" ht="16.5" customHeight="1">
      <c r="B599" s="171" t="s">
        <v>154</v>
      </c>
      <c r="C599" s="172" t="s">
        <v>343</v>
      </c>
      <c r="D599"/>
      <c r="E599" s="158" t="s">
        <v>369</v>
      </c>
      <c r="F599" s="158" t="s">
        <v>147</v>
      </c>
      <c r="G599" s="173" t="s">
        <v>846</v>
      </c>
      <c r="H599" s="173" t="s">
        <v>356</v>
      </c>
      <c r="I599" s="158" t="s">
        <v>148</v>
      </c>
      <c r="J599" s="158">
        <v>299150684</v>
      </c>
      <c r="K599" s="174">
        <v>211684224</v>
      </c>
      <c r="L599" s="174">
        <v>208924958.91</v>
      </c>
      <c r="M599" s="175">
        <v>299150684</v>
      </c>
      <c r="N599" s="176">
        <v>69.84</v>
      </c>
      <c r="O599" s="117" t="s">
        <v>8</v>
      </c>
    </row>
    <row r="600" spans="2:15" ht="16.5" customHeight="1">
      <c r="B600" s="171" t="s">
        <v>290</v>
      </c>
      <c r="C600" s="172" t="s">
        <v>343</v>
      </c>
      <c r="D600"/>
      <c r="E600" s="158" t="s">
        <v>369</v>
      </c>
      <c r="F600" s="158" t="s">
        <v>147</v>
      </c>
      <c r="G600" s="173" t="s">
        <v>847</v>
      </c>
      <c r="H600" s="173" t="s">
        <v>357</v>
      </c>
      <c r="I600" s="158" t="s">
        <v>148</v>
      </c>
      <c r="J600" s="158">
        <v>19715788821</v>
      </c>
      <c r="K600" s="174">
        <v>10456479555</v>
      </c>
      <c r="L600" s="174">
        <v>10446592235.610001</v>
      </c>
      <c r="M600" s="175">
        <v>19715788821</v>
      </c>
      <c r="N600" s="176">
        <v>52.99</v>
      </c>
      <c r="O600" s="117" t="s">
        <v>8</v>
      </c>
    </row>
    <row r="601" spans="2:15" ht="16.5" customHeight="1">
      <c r="B601" s="171" t="s">
        <v>154</v>
      </c>
      <c r="C601" s="172" t="s">
        <v>343</v>
      </c>
      <c r="D601"/>
      <c r="E601" s="158" t="s">
        <v>369</v>
      </c>
      <c r="F601" s="158" t="s">
        <v>147</v>
      </c>
      <c r="G601" s="173" t="s">
        <v>848</v>
      </c>
      <c r="H601" s="173" t="s">
        <v>358</v>
      </c>
      <c r="I601" s="158" t="s">
        <v>148</v>
      </c>
      <c r="J601" s="158">
        <v>290136986</v>
      </c>
      <c r="K601" s="174">
        <v>200019681</v>
      </c>
      <c r="L601" s="174">
        <v>203292753.41</v>
      </c>
      <c r="M601" s="175">
        <v>290136986</v>
      </c>
      <c r="N601" s="176">
        <v>70.069999999999993</v>
      </c>
      <c r="O601" s="117" t="s">
        <v>8</v>
      </c>
    </row>
    <row r="602" spans="2:15" ht="16.5" customHeight="1">
      <c r="B602" s="171" t="s">
        <v>154</v>
      </c>
      <c r="C602" s="172" t="s">
        <v>343</v>
      </c>
      <c r="D602"/>
      <c r="E602" s="158" t="s">
        <v>369</v>
      </c>
      <c r="F602" s="158" t="s">
        <v>147</v>
      </c>
      <c r="G602" s="173" t="s">
        <v>849</v>
      </c>
      <c r="H602" s="173" t="s">
        <v>317</v>
      </c>
      <c r="I602" s="158" t="s">
        <v>148</v>
      </c>
      <c r="J602" s="158">
        <v>138057534</v>
      </c>
      <c r="K602" s="174">
        <v>110218442</v>
      </c>
      <c r="L602" s="174">
        <v>112021953.05</v>
      </c>
      <c r="M602" s="175">
        <v>138057534</v>
      </c>
      <c r="N602" s="176">
        <v>81.14</v>
      </c>
      <c r="O602" s="117" t="s">
        <v>8</v>
      </c>
    </row>
    <row r="603" spans="2:15" ht="16.5" customHeight="1">
      <c r="B603" s="171" t="s">
        <v>154</v>
      </c>
      <c r="C603" s="172" t="s">
        <v>343</v>
      </c>
      <c r="D603"/>
      <c r="E603" s="158" t="s">
        <v>369</v>
      </c>
      <c r="F603" s="158" t="s">
        <v>147</v>
      </c>
      <c r="G603" s="173" t="s">
        <v>850</v>
      </c>
      <c r="H603" s="173" t="s">
        <v>317</v>
      </c>
      <c r="I603" s="158" t="s">
        <v>148</v>
      </c>
      <c r="J603" s="158">
        <v>138057534</v>
      </c>
      <c r="K603" s="174">
        <v>110218442</v>
      </c>
      <c r="L603" s="174">
        <v>112021953.05</v>
      </c>
      <c r="M603" s="175">
        <v>138057534</v>
      </c>
      <c r="N603" s="176">
        <v>81.14</v>
      </c>
      <c r="O603" s="117" t="s">
        <v>8</v>
      </c>
    </row>
    <row r="604" spans="2:15" ht="16.5" customHeight="1">
      <c r="B604" s="171" t="s">
        <v>154</v>
      </c>
      <c r="C604" s="172" t="s">
        <v>343</v>
      </c>
      <c r="D604"/>
      <c r="E604" s="158" t="s">
        <v>369</v>
      </c>
      <c r="F604" s="158" t="s">
        <v>147</v>
      </c>
      <c r="G604" s="173" t="s">
        <v>851</v>
      </c>
      <c r="H604" s="173" t="s">
        <v>298</v>
      </c>
      <c r="I604" s="158" t="s">
        <v>148</v>
      </c>
      <c r="J604" s="158">
        <v>114341095</v>
      </c>
      <c r="K604" s="174">
        <v>100669887</v>
      </c>
      <c r="L604" s="174">
        <v>102208407.33</v>
      </c>
      <c r="M604" s="175">
        <v>114341095</v>
      </c>
      <c r="N604" s="176">
        <v>89.39</v>
      </c>
      <c r="O604" s="117" t="s">
        <v>8</v>
      </c>
    </row>
    <row r="605" spans="2:15" ht="16.5" customHeight="1">
      <c r="B605" s="171" t="s">
        <v>154</v>
      </c>
      <c r="C605" s="172" t="s">
        <v>343</v>
      </c>
      <c r="D605"/>
      <c r="E605" s="158" t="s">
        <v>369</v>
      </c>
      <c r="F605" s="158" t="s">
        <v>147</v>
      </c>
      <c r="G605" s="173" t="s">
        <v>852</v>
      </c>
      <c r="H605" s="173" t="s">
        <v>359</v>
      </c>
      <c r="I605" s="158" t="s">
        <v>148</v>
      </c>
      <c r="J605" s="158">
        <v>116657534</v>
      </c>
      <c r="K605" s="174">
        <v>100722404</v>
      </c>
      <c r="L605" s="174">
        <v>102287821.28</v>
      </c>
      <c r="M605" s="175">
        <v>116657534</v>
      </c>
      <c r="N605" s="176">
        <v>87.68</v>
      </c>
      <c r="O605" s="117" t="s">
        <v>8</v>
      </c>
    </row>
    <row r="606" spans="2:15" ht="16.5" customHeight="1">
      <c r="B606" s="171" t="s">
        <v>154</v>
      </c>
      <c r="C606" s="172" t="s">
        <v>343</v>
      </c>
      <c r="D606"/>
      <c r="E606" s="158" t="s">
        <v>369</v>
      </c>
      <c r="F606" s="158" t="s">
        <v>147</v>
      </c>
      <c r="G606" s="173" t="s">
        <v>853</v>
      </c>
      <c r="H606" s="173" t="s">
        <v>360</v>
      </c>
      <c r="I606" s="158" t="s">
        <v>148</v>
      </c>
      <c r="J606" s="158">
        <v>312739726</v>
      </c>
      <c r="K606" s="174">
        <v>250612049</v>
      </c>
      <c r="L606" s="174">
        <v>250542428.94</v>
      </c>
      <c r="M606" s="175">
        <v>312739726</v>
      </c>
      <c r="N606" s="176">
        <v>80.11</v>
      </c>
      <c r="O606" s="117" t="s">
        <v>8</v>
      </c>
    </row>
    <row r="607" spans="2:15" ht="16.5" customHeight="1">
      <c r="B607" s="171" t="s">
        <v>154</v>
      </c>
      <c r="C607" s="172" t="s">
        <v>343</v>
      </c>
      <c r="D607"/>
      <c r="E607" s="158" t="s">
        <v>369</v>
      </c>
      <c r="F607" s="158" t="s">
        <v>147</v>
      </c>
      <c r="G607" s="173" t="s">
        <v>854</v>
      </c>
      <c r="H607" s="173" t="s">
        <v>352</v>
      </c>
      <c r="I607" s="158" t="s">
        <v>148</v>
      </c>
      <c r="J607" s="158">
        <v>175804109</v>
      </c>
      <c r="K607" s="174">
        <v>149998279</v>
      </c>
      <c r="L607" s="174">
        <v>150757558.38</v>
      </c>
      <c r="M607" s="175">
        <v>175804109</v>
      </c>
      <c r="N607" s="176">
        <v>85.75</v>
      </c>
      <c r="O607" s="117" t="s">
        <v>8</v>
      </c>
    </row>
    <row r="608" spans="2:15" ht="16.5" customHeight="1">
      <c r="B608" s="171" t="s">
        <v>154</v>
      </c>
      <c r="C608" s="172" t="s">
        <v>343</v>
      </c>
      <c r="D608"/>
      <c r="E608" s="158" t="s">
        <v>369</v>
      </c>
      <c r="F608" s="158" t="s">
        <v>147</v>
      </c>
      <c r="G608" s="173" t="s">
        <v>855</v>
      </c>
      <c r="H608" s="173" t="s">
        <v>361</v>
      </c>
      <c r="I608" s="158" t="s">
        <v>148</v>
      </c>
      <c r="J608" s="158">
        <v>229684932</v>
      </c>
      <c r="K608" s="174">
        <v>202222049</v>
      </c>
      <c r="L608" s="174">
        <v>207947516.72999999</v>
      </c>
      <c r="M608" s="175">
        <v>229684932</v>
      </c>
      <c r="N608" s="176">
        <v>90.54</v>
      </c>
      <c r="O608" s="117" t="s">
        <v>8</v>
      </c>
    </row>
    <row r="609" spans="2:15" ht="16.5" customHeight="1">
      <c r="B609" s="171" t="s">
        <v>290</v>
      </c>
      <c r="C609" s="172" t="s">
        <v>343</v>
      </c>
      <c r="D609"/>
      <c r="E609" s="158" t="s">
        <v>369</v>
      </c>
      <c r="F609" s="158" t="s">
        <v>147</v>
      </c>
      <c r="G609" s="173" t="s">
        <v>856</v>
      </c>
      <c r="H609" s="173" t="s">
        <v>357</v>
      </c>
      <c r="I609" s="158" t="s">
        <v>148</v>
      </c>
      <c r="J609" s="158">
        <v>8629113644</v>
      </c>
      <c r="K609" s="174">
        <v>4550000000</v>
      </c>
      <c r="L609" s="174">
        <v>4350728765.9300003</v>
      </c>
      <c r="M609" s="175">
        <v>8629113644</v>
      </c>
      <c r="N609" s="176">
        <v>50.42</v>
      </c>
      <c r="O609" s="117" t="s">
        <v>8</v>
      </c>
    </row>
    <row r="610" spans="2:15" ht="16.5" customHeight="1">
      <c r="B610" s="171" t="s">
        <v>154</v>
      </c>
      <c r="C610" s="172" t="s">
        <v>343</v>
      </c>
      <c r="D610"/>
      <c r="E610" s="158" t="s">
        <v>369</v>
      </c>
      <c r="F610" s="158" t="s">
        <v>147</v>
      </c>
      <c r="G610" s="173" t="s">
        <v>857</v>
      </c>
      <c r="H610" s="173" t="s">
        <v>362</v>
      </c>
      <c r="I610" s="158" t="s">
        <v>148</v>
      </c>
      <c r="J610" s="158">
        <v>120136987</v>
      </c>
      <c r="K610" s="174">
        <v>100622633</v>
      </c>
      <c r="L610" s="174">
        <v>101084980.98</v>
      </c>
      <c r="M610" s="175">
        <v>120136987</v>
      </c>
      <c r="N610" s="176">
        <v>84.14</v>
      </c>
      <c r="O610" s="117" t="s">
        <v>8</v>
      </c>
    </row>
    <row r="611" spans="2:15" ht="16.5" customHeight="1">
      <c r="B611" s="171" t="s">
        <v>154</v>
      </c>
      <c r="C611" s="172" t="s">
        <v>343</v>
      </c>
      <c r="D611"/>
      <c r="E611" s="158" t="s">
        <v>369</v>
      </c>
      <c r="F611" s="158" t="s">
        <v>147</v>
      </c>
      <c r="G611" s="173" t="s">
        <v>858</v>
      </c>
      <c r="H611" s="173" t="s">
        <v>218</v>
      </c>
      <c r="I611" s="158" t="s">
        <v>148</v>
      </c>
      <c r="J611" s="158">
        <v>193830136</v>
      </c>
      <c r="K611" s="174">
        <v>163070124</v>
      </c>
      <c r="L611" s="174">
        <v>163717454.15000001</v>
      </c>
      <c r="M611" s="175">
        <v>193830136</v>
      </c>
      <c r="N611" s="176">
        <v>84.46</v>
      </c>
      <c r="O611" s="117" t="s">
        <v>8</v>
      </c>
    </row>
    <row r="612" spans="2:15" ht="16.5" customHeight="1">
      <c r="B612" s="171" t="s">
        <v>158</v>
      </c>
      <c r="C612" s="172" t="s">
        <v>343</v>
      </c>
      <c r="D612"/>
      <c r="E612" s="158" t="s">
        <v>369</v>
      </c>
      <c r="F612" s="158" t="s">
        <v>147</v>
      </c>
      <c r="G612" s="173" t="s">
        <v>859</v>
      </c>
      <c r="H612" s="173" t="s">
        <v>215</v>
      </c>
      <c r="I612" s="158" t="s">
        <v>148</v>
      </c>
      <c r="J612" s="158">
        <v>709999999</v>
      </c>
      <c r="K612" s="174">
        <v>509780824</v>
      </c>
      <c r="L612" s="174">
        <v>506602101.92000002</v>
      </c>
      <c r="M612" s="175">
        <v>709999999</v>
      </c>
      <c r="N612" s="176">
        <v>71.349999999999994</v>
      </c>
      <c r="O612" s="117" t="s">
        <v>8</v>
      </c>
    </row>
    <row r="613" spans="2:15" ht="16.5" customHeight="1">
      <c r="B613" s="171" t="s">
        <v>158</v>
      </c>
      <c r="C613" s="172" t="s">
        <v>343</v>
      </c>
      <c r="D613"/>
      <c r="E613" s="158" t="s">
        <v>369</v>
      </c>
      <c r="F613" s="158" t="s">
        <v>147</v>
      </c>
      <c r="G613" s="173" t="s">
        <v>860</v>
      </c>
      <c r="H613" s="173" t="s">
        <v>215</v>
      </c>
      <c r="I613" s="158" t="s">
        <v>148</v>
      </c>
      <c r="J613" s="158">
        <v>709999999</v>
      </c>
      <c r="K613" s="174">
        <v>509780824</v>
      </c>
      <c r="L613" s="174">
        <v>506602101.92000002</v>
      </c>
      <c r="M613" s="175">
        <v>709999999</v>
      </c>
      <c r="N613" s="176">
        <v>71.349999999999994</v>
      </c>
      <c r="O613" s="117" t="s">
        <v>8</v>
      </c>
    </row>
    <row r="614" spans="2:15" ht="16.5" customHeight="1">
      <c r="B614" s="171" t="s">
        <v>154</v>
      </c>
      <c r="C614" s="172" t="s">
        <v>343</v>
      </c>
      <c r="D614"/>
      <c r="E614" s="158" t="s">
        <v>369</v>
      </c>
      <c r="F614" s="158" t="s">
        <v>147</v>
      </c>
      <c r="G614" s="173" t="s">
        <v>861</v>
      </c>
      <c r="H614" s="173" t="s">
        <v>352</v>
      </c>
      <c r="I614" s="158" t="s">
        <v>148</v>
      </c>
      <c r="J614" s="158">
        <v>571445206</v>
      </c>
      <c r="K614" s="174">
        <v>505106878</v>
      </c>
      <c r="L614" s="174">
        <v>501020999.61000001</v>
      </c>
      <c r="M614" s="175">
        <v>571445206</v>
      </c>
      <c r="N614" s="176">
        <v>87.68</v>
      </c>
      <c r="O614" s="117" t="s">
        <v>8</v>
      </c>
    </row>
    <row r="615" spans="2:15" ht="16.5" customHeight="1">
      <c r="B615" s="171" t="s">
        <v>154</v>
      </c>
      <c r="C615" s="172" t="s">
        <v>343</v>
      </c>
      <c r="D615"/>
      <c r="E615" s="158" t="s">
        <v>369</v>
      </c>
      <c r="F615" s="158" t="s">
        <v>147</v>
      </c>
      <c r="G615" s="173" t="s">
        <v>862</v>
      </c>
      <c r="H615" s="173" t="s">
        <v>221</v>
      </c>
      <c r="I615" s="158" t="s">
        <v>148</v>
      </c>
      <c r="J615" s="158">
        <v>91380138</v>
      </c>
      <c r="K615" s="174">
        <v>83678940</v>
      </c>
      <c r="L615" s="174">
        <v>83743841.920000002</v>
      </c>
      <c r="M615" s="175">
        <v>91380138</v>
      </c>
      <c r="N615" s="176">
        <v>91.64</v>
      </c>
      <c r="O615" s="117" t="s">
        <v>8</v>
      </c>
    </row>
    <row r="616" spans="2:15" ht="16.5" customHeight="1">
      <c r="B616" s="171" t="s">
        <v>154</v>
      </c>
      <c r="C616" s="172" t="s">
        <v>343</v>
      </c>
      <c r="D616"/>
      <c r="E616" s="158" t="s">
        <v>369</v>
      </c>
      <c r="F616" s="158" t="s">
        <v>147</v>
      </c>
      <c r="G616" s="173" t="s">
        <v>863</v>
      </c>
      <c r="H616" s="173" t="s">
        <v>364</v>
      </c>
      <c r="I616" s="158" t="s">
        <v>148</v>
      </c>
      <c r="J616" s="158">
        <v>184256438</v>
      </c>
      <c r="K616" s="174">
        <v>159291439</v>
      </c>
      <c r="L616" s="174">
        <v>158798136.81999999</v>
      </c>
      <c r="M616" s="175">
        <v>184256438</v>
      </c>
      <c r="N616" s="176">
        <v>86.18</v>
      </c>
      <c r="O616" s="117" t="s">
        <v>8</v>
      </c>
    </row>
    <row r="617" spans="2:15" ht="16.5" customHeight="1">
      <c r="B617" s="171" t="s">
        <v>154</v>
      </c>
      <c r="C617" s="172" t="s">
        <v>343</v>
      </c>
      <c r="D617"/>
      <c r="E617" s="158" t="s">
        <v>369</v>
      </c>
      <c r="F617" s="158" t="s">
        <v>147</v>
      </c>
      <c r="G617" s="173" t="s">
        <v>864</v>
      </c>
      <c r="H617" s="173" t="s">
        <v>256</v>
      </c>
      <c r="I617" s="158" t="s">
        <v>148</v>
      </c>
      <c r="J617" s="158">
        <v>194455891</v>
      </c>
      <c r="K617" s="174">
        <v>167461430</v>
      </c>
      <c r="L617" s="174">
        <v>173878169.72</v>
      </c>
      <c r="M617" s="175">
        <v>194455891</v>
      </c>
      <c r="N617" s="176">
        <v>89.42</v>
      </c>
      <c r="O617" s="117" t="s">
        <v>8</v>
      </c>
    </row>
    <row r="618" spans="2:15" ht="16.5" customHeight="1">
      <c r="B618" s="171" t="s">
        <v>154</v>
      </c>
      <c r="C618" s="172" t="s">
        <v>343</v>
      </c>
      <c r="D618"/>
      <c r="E618" s="158" t="s">
        <v>369</v>
      </c>
      <c r="F618" s="158" t="s">
        <v>147</v>
      </c>
      <c r="G618" s="173" t="s">
        <v>865</v>
      </c>
      <c r="H618" s="173" t="s">
        <v>325</v>
      </c>
      <c r="I618" s="158" t="s">
        <v>148</v>
      </c>
      <c r="J618" s="158">
        <v>163906850</v>
      </c>
      <c r="K618" s="174">
        <v>152763487</v>
      </c>
      <c r="L618" s="174">
        <v>150286749.31</v>
      </c>
      <c r="M618" s="175">
        <v>163906850</v>
      </c>
      <c r="N618" s="176">
        <v>91.69</v>
      </c>
      <c r="O618" s="117" t="s">
        <v>8</v>
      </c>
    </row>
    <row r="619" spans="2:15" ht="16.5" customHeight="1">
      <c r="B619" s="171" t="s">
        <v>154</v>
      </c>
      <c r="C619" s="172" t="s">
        <v>343</v>
      </c>
      <c r="D619"/>
      <c r="E619" s="158" t="s">
        <v>369</v>
      </c>
      <c r="F619" s="158" t="s">
        <v>147</v>
      </c>
      <c r="G619" s="173" t="s">
        <v>866</v>
      </c>
      <c r="H619" s="173" t="s">
        <v>366</v>
      </c>
      <c r="I619" s="158" t="s">
        <v>148</v>
      </c>
      <c r="J619" s="158">
        <v>286277398</v>
      </c>
      <c r="K619" s="174">
        <v>249520133</v>
      </c>
      <c r="L619" s="174">
        <v>250867332.09999999</v>
      </c>
      <c r="M619" s="175">
        <v>286277398</v>
      </c>
      <c r="N619" s="176">
        <v>87.63</v>
      </c>
      <c r="O619" s="117" t="s">
        <v>8</v>
      </c>
    </row>
    <row r="620" spans="2:15" ht="16.5" customHeight="1">
      <c r="B620" s="171" t="s">
        <v>154</v>
      </c>
      <c r="C620" s="172" t="s">
        <v>343</v>
      </c>
      <c r="D620"/>
      <c r="E620" s="158" t="s">
        <v>369</v>
      </c>
      <c r="F620" s="158" t="s">
        <v>147</v>
      </c>
      <c r="G620" s="173" t="s">
        <v>867</v>
      </c>
      <c r="H620" s="173" t="s">
        <v>367</v>
      </c>
      <c r="I620" s="158" t="s">
        <v>148</v>
      </c>
      <c r="J620" s="158">
        <v>182247944</v>
      </c>
      <c r="K620" s="174">
        <v>150926650</v>
      </c>
      <c r="L620" s="174">
        <v>151393077.02000001</v>
      </c>
      <c r="M620" s="175">
        <v>182247944</v>
      </c>
      <c r="N620" s="176">
        <v>83.07</v>
      </c>
      <c r="O620" s="117" t="s">
        <v>8</v>
      </c>
    </row>
    <row r="621" spans="2:15" ht="16.5" customHeight="1">
      <c r="B621" s="171" t="s">
        <v>154</v>
      </c>
      <c r="C621" s="172" t="s">
        <v>343</v>
      </c>
      <c r="D621"/>
      <c r="E621" s="158" t="s">
        <v>369</v>
      </c>
      <c r="F621" s="158" t="s">
        <v>147</v>
      </c>
      <c r="G621" s="173" t="s">
        <v>868</v>
      </c>
      <c r="H621" s="173" t="s">
        <v>361</v>
      </c>
      <c r="I621" s="158" t="s">
        <v>148</v>
      </c>
      <c r="J621" s="158">
        <v>219861918</v>
      </c>
      <c r="K621" s="174">
        <v>203381558</v>
      </c>
      <c r="L621" s="174">
        <v>208638045.19</v>
      </c>
      <c r="M621" s="175">
        <v>219861918</v>
      </c>
      <c r="N621" s="176">
        <v>94.9</v>
      </c>
      <c r="O621" s="117" t="s">
        <v>8</v>
      </c>
    </row>
    <row r="622" spans="2:15" ht="16.5" customHeight="1">
      <c r="B622" s="171" t="s">
        <v>154</v>
      </c>
      <c r="C622" s="172" t="s">
        <v>343</v>
      </c>
      <c r="D622"/>
      <c r="E622" s="158" t="s">
        <v>369</v>
      </c>
      <c r="F622" s="158" t="s">
        <v>147</v>
      </c>
      <c r="G622" s="173" t="s">
        <v>869</v>
      </c>
      <c r="H622" s="173" t="s">
        <v>365</v>
      </c>
      <c r="I622" s="158" t="s">
        <v>148</v>
      </c>
      <c r="J622" s="158">
        <v>180550685</v>
      </c>
      <c r="K622" s="174">
        <v>151986504</v>
      </c>
      <c r="L622" s="174">
        <v>150770028.87</v>
      </c>
      <c r="M622" s="175">
        <v>180550685</v>
      </c>
      <c r="N622" s="176">
        <v>83.51</v>
      </c>
      <c r="O622" s="117" t="s">
        <v>8</v>
      </c>
    </row>
    <row r="623" spans="2:15" ht="16.5" customHeight="1">
      <c r="B623" s="171" t="s">
        <v>154</v>
      </c>
      <c r="C623" s="172" t="s">
        <v>343</v>
      </c>
      <c r="D623"/>
      <c r="E623" s="158" t="s">
        <v>369</v>
      </c>
      <c r="F623" s="158" t="s">
        <v>147</v>
      </c>
      <c r="G623" s="173" t="s">
        <v>870</v>
      </c>
      <c r="H623" s="173" t="s">
        <v>401</v>
      </c>
      <c r="I623" s="158" t="s">
        <v>148</v>
      </c>
      <c r="J623" s="158">
        <v>582500000</v>
      </c>
      <c r="K623" s="174">
        <v>503141677</v>
      </c>
      <c r="L623" s="174">
        <v>507778154.56999999</v>
      </c>
      <c r="M623" s="175">
        <v>582500000</v>
      </c>
      <c r="N623" s="176">
        <v>87.17</v>
      </c>
      <c r="O623" s="117" t="s">
        <v>8</v>
      </c>
    </row>
    <row r="624" spans="2:15" ht="16.5" customHeight="1">
      <c r="B624" s="171" t="s">
        <v>154</v>
      </c>
      <c r="C624" s="172" t="s">
        <v>343</v>
      </c>
      <c r="D624"/>
      <c r="E624" s="158" t="s">
        <v>369</v>
      </c>
      <c r="F624" s="158" t="s">
        <v>147</v>
      </c>
      <c r="G624" s="173" t="s">
        <v>871</v>
      </c>
      <c r="H624" s="173" t="s">
        <v>401</v>
      </c>
      <c r="I624" s="158" t="s">
        <v>148</v>
      </c>
      <c r="J624" s="158">
        <v>582500000</v>
      </c>
      <c r="K624" s="174">
        <v>503141677</v>
      </c>
      <c r="L624" s="174">
        <v>507778154.56999999</v>
      </c>
      <c r="M624" s="175">
        <v>582500000</v>
      </c>
      <c r="N624" s="176">
        <v>87.17</v>
      </c>
      <c r="O624" s="117" t="s">
        <v>8</v>
      </c>
    </row>
    <row r="625" spans="2:15" ht="16.5" customHeight="1">
      <c r="B625" s="171" t="s">
        <v>154</v>
      </c>
      <c r="C625" s="172" t="s">
        <v>343</v>
      </c>
      <c r="D625"/>
      <c r="E625" s="158" t="s">
        <v>369</v>
      </c>
      <c r="F625" s="158" t="s">
        <v>147</v>
      </c>
      <c r="G625" s="173" t="s">
        <v>872</v>
      </c>
      <c r="H625" s="173" t="s">
        <v>401</v>
      </c>
      <c r="I625" s="158" t="s">
        <v>148</v>
      </c>
      <c r="J625" s="158">
        <v>582500000</v>
      </c>
      <c r="K625" s="174">
        <v>503141677</v>
      </c>
      <c r="L625" s="174">
        <v>507778154.56999999</v>
      </c>
      <c r="M625" s="175">
        <v>582500000</v>
      </c>
      <c r="N625" s="176">
        <v>87.17</v>
      </c>
      <c r="O625" s="117" t="s">
        <v>8</v>
      </c>
    </row>
    <row r="626" spans="2:15" ht="16.5" customHeight="1">
      <c r="B626" s="171" t="s">
        <v>154</v>
      </c>
      <c r="C626" s="172" t="s">
        <v>343</v>
      </c>
      <c r="D626"/>
      <c r="E626" s="158" t="s">
        <v>369</v>
      </c>
      <c r="F626" s="158" t="s">
        <v>147</v>
      </c>
      <c r="G626" s="173" t="s">
        <v>873</v>
      </c>
      <c r="H626" s="173" t="s">
        <v>401</v>
      </c>
      <c r="I626" s="158" t="s">
        <v>148</v>
      </c>
      <c r="J626" s="158">
        <v>582500000</v>
      </c>
      <c r="K626" s="174">
        <v>503141677</v>
      </c>
      <c r="L626" s="174">
        <v>507778154.56999999</v>
      </c>
      <c r="M626" s="175">
        <v>582500000</v>
      </c>
      <c r="N626" s="176">
        <v>87.17</v>
      </c>
      <c r="O626" s="117" t="s">
        <v>8</v>
      </c>
    </row>
    <row r="627" spans="2:15" ht="16.5" customHeight="1">
      <c r="B627" s="171" t="s">
        <v>154</v>
      </c>
      <c r="C627" s="172" t="s">
        <v>343</v>
      </c>
      <c r="D627"/>
      <c r="E627" s="158" t="s">
        <v>369</v>
      </c>
      <c r="F627" s="158" t="s">
        <v>147</v>
      </c>
      <c r="G627" s="173" t="s">
        <v>874</v>
      </c>
      <c r="H627" s="173" t="s">
        <v>401</v>
      </c>
      <c r="I627" s="158" t="s">
        <v>148</v>
      </c>
      <c r="J627" s="158">
        <v>582500000</v>
      </c>
      <c r="K627" s="174">
        <v>504607180</v>
      </c>
      <c r="L627" s="174">
        <v>507778154.62</v>
      </c>
      <c r="M627" s="175">
        <v>582500000</v>
      </c>
      <c r="N627" s="176">
        <v>87.17</v>
      </c>
      <c r="O627" s="117" t="s">
        <v>8</v>
      </c>
    </row>
    <row r="628" spans="2:15" ht="16.5" customHeight="1">
      <c r="B628" s="171" t="s">
        <v>154</v>
      </c>
      <c r="C628" s="172" t="s">
        <v>343</v>
      </c>
      <c r="D628"/>
      <c r="E628" s="158" t="s">
        <v>369</v>
      </c>
      <c r="F628" s="158" t="s">
        <v>147</v>
      </c>
      <c r="G628" s="173" t="s">
        <v>875</v>
      </c>
      <c r="H628" s="173" t="s">
        <v>401</v>
      </c>
      <c r="I628" s="158" t="s">
        <v>148</v>
      </c>
      <c r="J628" s="158">
        <v>582500000</v>
      </c>
      <c r="K628" s="174">
        <v>504607180</v>
      </c>
      <c r="L628" s="174">
        <v>507778154.62</v>
      </c>
      <c r="M628" s="175">
        <v>582500000</v>
      </c>
      <c r="N628" s="176">
        <v>87.17</v>
      </c>
      <c r="O628" s="117" t="s">
        <v>8</v>
      </c>
    </row>
    <row r="629" spans="2:15" ht="16.5" customHeight="1">
      <c r="B629" s="171" t="s">
        <v>154</v>
      </c>
      <c r="C629" s="172" t="s">
        <v>343</v>
      </c>
      <c r="D629"/>
      <c r="E629" s="158" t="s">
        <v>369</v>
      </c>
      <c r="F629" s="158" t="s">
        <v>147</v>
      </c>
      <c r="G629" s="173" t="s">
        <v>875</v>
      </c>
      <c r="H629" s="173" t="s">
        <v>401</v>
      </c>
      <c r="I629" s="158" t="s">
        <v>148</v>
      </c>
      <c r="J629" s="158">
        <v>582500000</v>
      </c>
      <c r="K629" s="174">
        <v>504607180</v>
      </c>
      <c r="L629" s="174">
        <v>507778154.62</v>
      </c>
      <c r="M629" s="175">
        <v>582500000</v>
      </c>
      <c r="N629" s="176">
        <v>87.17</v>
      </c>
      <c r="O629" s="117" t="s">
        <v>8</v>
      </c>
    </row>
    <row r="630" spans="2:15" ht="16.5" customHeight="1">
      <c r="B630" s="171" t="s">
        <v>154</v>
      </c>
      <c r="C630" s="172" t="s">
        <v>343</v>
      </c>
      <c r="D630"/>
      <c r="E630" s="158" t="s">
        <v>369</v>
      </c>
      <c r="F630" s="158" t="s">
        <v>147</v>
      </c>
      <c r="G630" s="173" t="s">
        <v>876</v>
      </c>
      <c r="H630" s="173" t="s">
        <v>401</v>
      </c>
      <c r="I630" s="158" t="s">
        <v>148</v>
      </c>
      <c r="J630" s="158">
        <v>582500000</v>
      </c>
      <c r="K630" s="174">
        <v>504607180</v>
      </c>
      <c r="L630" s="174">
        <v>507778154.62</v>
      </c>
      <c r="M630" s="175">
        <v>582500000</v>
      </c>
      <c r="N630" s="176">
        <v>87.17</v>
      </c>
      <c r="O630" s="117" t="s">
        <v>8</v>
      </c>
    </row>
    <row r="631" spans="2:15" ht="16.5" customHeight="1">
      <c r="B631" s="171" t="s">
        <v>154</v>
      </c>
      <c r="C631" s="172" t="s">
        <v>343</v>
      </c>
      <c r="D631"/>
      <c r="E631" s="158" t="s">
        <v>369</v>
      </c>
      <c r="F631" s="158" t="s">
        <v>147</v>
      </c>
      <c r="G631" s="173" t="s">
        <v>877</v>
      </c>
      <c r="H631" s="173" t="s">
        <v>401</v>
      </c>
      <c r="I631" s="158" t="s">
        <v>148</v>
      </c>
      <c r="J631" s="158">
        <v>582500000</v>
      </c>
      <c r="K631" s="174">
        <v>504607180</v>
      </c>
      <c r="L631" s="174">
        <v>507778154.62</v>
      </c>
      <c r="M631" s="175">
        <v>582500000</v>
      </c>
      <c r="N631" s="176">
        <v>87.17</v>
      </c>
      <c r="O631" s="117" t="s">
        <v>8</v>
      </c>
    </row>
    <row r="632" spans="2:15" ht="16.5" customHeight="1">
      <c r="B632" s="171" t="s">
        <v>154</v>
      </c>
      <c r="C632" s="172" t="s">
        <v>343</v>
      </c>
      <c r="D632"/>
      <c r="E632" s="158" t="s">
        <v>369</v>
      </c>
      <c r="F632" s="158" t="s">
        <v>147</v>
      </c>
      <c r="G632" s="173" t="s">
        <v>878</v>
      </c>
      <c r="H632" s="173" t="s">
        <v>401</v>
      </c>
      <c r="I632" s="158" t="s">
        <v>148</v>
      </c>
      <c r="J632" s="158">
        <v>582500000</v>
      </c>
      <c r="K632" s="174">
        <v>504607180</v>
      </c>
      <c r="L632" s="174">
        <v>507778154.62</v>
      </c>
      <c r="M632" s="175">
        <v>582500000</v>
      </c>
      <c r="N632" s="176">
        <v>87.17</v>
      </c>
      <c r="O632" s="117" t="s">
        <v>8</v>
      </c>
    </row>
    <row r="633" spans="2:15" ht="16.5" customHeight="1">
      <c r="B633" s="171" t="s">
        <v>154</v>
      </c>
      <c r="C633" s="172" t="s">
        <v>343</v>
      </c>
      <c r="D633"/>
      <c r="E633" s="158" t="s">
        <v>369</v>
      </c>
      <c r="F633" s="158" t="s">
        <v>147</v>
      </c>
      <c r="G633" s="173" t="s">
        <v>879</v>
      </c>
      <c r="H633" s="173" t="s">
        <v>401</v>
      </c>
      <c r="I633" s="158" t="s">
        <v>148</v>
      </c>
      <c r="J633" s="158">
        <v>582500000</v>
      </c>
      <c r="K633" s="174">
        <v>504607180</v>
      </c>
      <c r="L633" s="174">
        <v>507778154.62</v>
      </c>
      <c r="M633" s="175">
        <v>582500000</v>
      </c>
      <c r="N633" s="176">
        <v>87.17</v>
      </c>
      <c r="O633" s="117" t="s">
        <v>8</v>
      </c>
    </row>
    <row r="634" spans="2:15" ht="16.5" customHeight="1">
      <c r="B634" s="171" t="s">
        <v>154</v>
      </c>
      <c r="C634" s="172" t="s">
        <v>343</v>
      </c>
      <c r="D634"/>
      <c r="E634" s="158" t="s">
        <v>369</v>
      </c>
      <c r="F634" s="158" t="s">
        <v>147</v>
      </c>
      <c r="G634" s="173" t="s">
        <v>880</v>
      </c>
      <c r="H634" s="173" t="s">
        <v>401</v>
      </c>
      <c r="I634" s="158" t="s">
        <v>148</v>
      </c>
      <c r="J634" s="158">
        <v>582500000</v>
      </c>
      <c r="K634" s="174">
        <v>504607180</v>
      </c>
      <c r="L634" s="174">
        <v>507778154.62</v>
      </c>
      <c r="M634" s="175">
        <v>582500000</v>
      </c>
      <c r="N634" s="176">
        <v>87.17</v>
      </c>
      <c r="O634" s="117" t="s">
        <v>8</v>
      </c>
    </row>
    <row r="635" spans="2:15" ht="16.5" customHeight="1">
      <c r="B635" s="171" t="s">
        <v>154</v>
      </c>
      <c r="C635" s="172" t="s">
        <v>343</v>
      </c>
      <c r="D635"/>
      <c r="E635" s="158" t="s">
        <v>369</v>
      </c>
      <c r="F635" s="158" t="s">
        <v>147</v>
      </c>
      <c r="G635" s="173" t="s">
        <v>881</v>
      </c>
      <c r="H635" s="173" t="s">
        <v>401</v>
      </c>
      <c r="I635" s="158" t="s">
        <v>148</v>
      </c>
      <c r="J635" s="158">
        <v>582500000</v>
      </c>
      <c r="K635" s="174">
        <v>504607180</v>
      </c>
      <c r="L635" s="174">
        <v>507778154.62</v>
      </c>
      <c r="M635" s="175">
        <v>582500000</v>
      </c>
      <c r="N635" s="176">
        <v>87.17</v>
      </c>
      <c r="O635" s="117" t="s">
        <v>8</v>
      </c>
    </row>
    <row r="636" spans="2:15" ht="16.5" customHeight="1">
      <c r="B636" s="171" t="s">
        <v>154</v>
      </c>
      <c r="C636" s="172" t="s">
        <v>343</v>
      </c>
      <c r="D636"/>
      <c r="E636" s="158" t="s">
        <v>369</v>
      </c>
      <c r="F636" s="158" t="s">
        <v>147</v>
      </c>
      <c r="G636" s="173" t="s">
        <v>882</v>
      </c>
      <c r="H636" s="173" t="s">
        <v>401</v>
      </c>
      <c r="I636" s="158" t="s">
        <v>148</v>
      </c>
      <c r="J636" s="158">
        <v>582500000</v>
      </c>
      <c r="K636" s="174">
        <v>504607180</v>
      </c>
      <c r="L636" s="174">
        <v>507778154.62</v>
      </c>
      <c r="M636" s="175">
        <v>582500000</v>
      </c>
      <c r="N636" s="176">
        <v>87.17</v>
      </c>
      <c r="O636" s="117" t="s">
        <v>8</v>
      </c>
    </row>
    <row r="637" spans="2:15" ht="16.5" customHeight="1">
      <c r="B637" s="171" t="s">
        <v>154</v>
      </c>
      <c r="C637" s="172" t="s">
        <v>343</v>
      </c>
      <c r="D637"/>
      <c r="E637" s="158" t="s">
        <v>369</v>
      </c>
      <c r="F637" s="158" t="s">
        <v>147</v>
      </c>
      <c r="G637" s="173" t="s">
        <v>883</v>
      </c>
      <c r="H637" s="173" t="s">
        <v>401</v>
      </c>
      <c r="I637" s="158" t="s">
        <v>148</v>
      </c>
      <c r="J637" s="158">
        <v>582500000</v>
      </c>
      <c r="K637" s="174">
        <v>504607180</v>
      </c>
      <c r="L637" s="174">
        <v>507778154.62</v>
      </c>
      <c r="M637" s="175">
        <v>582500000</v>
      </c>
      <c r="N637" s="176">
        <v>87.17</v>
      </c>
      <c r="O637" s="117" t="s">
        <v>8</v>
      </c>
    </row>
    <row r="638" spans="2:15" ht="16.5" customHeight="1">
      <c r="B638" s="171" t="s">
        <v>154</v>
      </c>
      <c r="C638" s="172" t="s">
        <v>343</v>
      </c>
      <c r="D638"/>
      <c r="E638" s="158" t="s">
        <v>369</v>
      </c>
      <c r="F638" s="158" t="s">
        <v>147</v>
      </c>
      <c r="G638" s="173" t="s">
        <v>884</v>
      </c>
      <c r="H638" s="173" t="s">
        <v>401</v>
      </c>
      <c r="I638" s="158" t="s">
        <v>148</v>
      </c>
      <c r="J638" s="158">
        <v>582500000</v>
      </c>
      <c r="K638" s="174">
        <v>504607180</v>
      </c>
      <c r="L638" s="174">
        <v>507778154.62</v>
      </c>
      <c r="M638" s="175">
        <v>582500000</v>
      </c>
      <c r="N638" s="176">
        <v>87.17</v>
      </c>
      <c r="O638" s="117" t="s">
        <v>8</v>
      </c>
    </row>
    <row r="639" spans="2:15" ht="16.5" customHeight="1">
      <c r="B639" s="171" t="s">
        <v>154</v>
      </c>
      <c r="C639" s="172" t="s">
        <v>343</v>
      </c>
      <c r="D639"/>
      <c r="E639" s="158" t="s">
        <v>369</v>
      </c>
      <c r="F639" s="158" t="s">
        <v>147</v>
      </c>
      <c r="G639" s="173" t="s">
        <v>885</v>
      </c>
      <c r="H639" s="173" t="s">
        <v>401</v>
      </c>
      <c r="I639" s="158" t="s">
        <v>148</v>
      </c>
      <c r="J639" s="158">
        <v>582500000</v>
      </c>
      <c r="K639" s="174">
        <v>504607180</v>
      </c>
      <c r="L639" s="174">
        <v>507778154.62</v>
      </c>
      <c r="M639" s="175">
        <v>582500000</v>
      </c>
      <c r="N639" s="176">
        <v>87.17</v>
      </c>
      <c r="O639" s="117" t="s">
        <v>8</v>
      </c>
    </row>
    <row r="640" spans="2:15" ht="16.5" customHeight="1">
      <c r="B640" s="171" t="s">
        <v>154</v>
      </c>
      <c r="C640" s="172" t="s">
        <v>343</v>
      </c>
      <c r="D640"/>
      <c r="E640" s="158" t="s">
        <v>369</v>
      </c>
      <c r="F640" s="158" t="s">
        <v>147</v>
      </c>
      <c r="G640" s="173" t="s">
        <v>886</v>
      </c>
      <c r="H640" s="173" t="s">
        <v>401</v>
      </c>
      <c r="I640" s="158" t="s">
        <v>148</v>
      </c>
      <c r="J640" s="158">
        <v>582500000</v>
      </c>
      <c r="K640" s="174">
        <v>504607180</v>
      </c>
      <c r="L640" s="174">
        <v>507778154.62</v>
      </c>
      <c r="M640" s="175">
        <v>582500000</v>
      </c>
      <c r="N640" s="176">
        <v>87.17</v>
      </c>
      <c r="O640" s="117" t="s">
        <v>8</v>
      </c>
    </row>
    <row r="641" spans="1:16" ht="16.5" customHeight="1">
      <c r="B641" s="171" t="s">
        <v>154</v>
      </c>
      <c r="C641" s="172" t="s">
        <v>343</v>
      </c>
      <c r="D641"/>
      <c r="E641" s="158" t="s">
        <v>369</v>
      </c>
      <c r="F641" s="158" t="s">
        <v>147</v>
      </c>
      <c r="G641" s="173" t="s">
        <v>887</v>
      </c>
      <c r="H641" s="173" t="s">
        <v>401</v>
      </c>
      <c r="I641" s="158" t="s">
        <v>148</v>
      </c>
      <c r="J641" s="158">
        <v>582500000</v>
      </c>
      <c r="K641" s="174">
        <v>504607180</v>
      </c>
      <c r="L641" s="174">
        <v>507778154.62</v>
      </c>
      <c r="M641" s="175">
        <v>582500000</v>
      </c>
      <c r="N641" s="176">
        <v>87.17</v>
      </c>
      <c r="O641" s="117" t="s">
        <v>8</v>
      </c>
    </row>
    <row r="642" spans="1:16" ht="16.5" customHeight="1">
      <c r="B642" s="171" t="s">
        <v>154</v>
      </c>
      <c r="C642" s="172" t="s">
        <v>343</v>
      </c>
      <c r="D642"/>
      <c r="E642" s="158" t="s">
        <v>369</v>
      </c>
      <c r="F642" s="158" t="s">
        <v>147</v>
      </c>
      <c r="G642" s="173" t="s">
        <v>888</v>
      </c>
      <c r="H642" s="173" t="s">
        <v>401</v>
      </c>
      <c r="I642" s="158" t="s">
        <v>148</v>
      </c>
      <c r="J642" s="158">
        <v>582500000</v>
      </c>
      <c r="K642" s="174">
        <v>504607180</v>
      </c>
      <c r="L642" s="174">
        <v>507778154.62</v>
      </c>
      <c r="M642" s="175">
        <v>582500000</v>
      </c>
      <c r="N642" s="176">
        <v>87.17</v>
      </c>
      <c r="O642" s="117" t="s">
        <v>8</v>
      </c>
    </row>
    <row r="643" spans="1:16" ht="16.5" customHeight="1">
      <c r="B643" s="171" t="s">
        <v>154</v>
      </c>
      <c r="C643" s="172" t="s">
        <v>343</v>
      </c>
      <c r="D643"/>
      <c r="E643" s="158" t="s">
        <v>369</v>
      </c>
      <c r="F643" s="158" t="s">
        <v>147</v>
      </c>
      <c r="G643" s="173" t="s">
        <v>889</v>
      </c>
      <c r="H643" s="173" t="s">
        <v>402</v>
      </c>
      <c r="I643" s="158" t="s">
        <v>148</v>
      </c>
      <c r="J643" s="158">
        <v>55372945</v>
      </c>
      <c r="K643" s="174">
        <v>50330565</v>
      </c>
      <c r="L643" s="174">
        <v>50656990.729999997</v>
      </c>
      <c r="M643" s="175">
        <v>55372945</v>
      </c>
      <c r="N643" s="176">
        <v>91.48</v>
      </c>
      <c r="O643" s="117" t="s">
        <v>8</v>
      </c>
    </row>
    <row r="644" spans="1:16" ht="16.5" customHeight="1">
      <c r="A644" s="3"/>
      <c r="B644" s="11"/>
      <c r="C644" s="12"/>
      <c r="D644" s="12"/>
      <c r="E644" s="12"/>
      <c r="F644" s="12"/>
      <c r="G644" s="118" t="s">
        <v>417</v>
      </c>
      <c r="H644" s="118"/>
      <c r="I644" s="118"/>
      <c r="J644" s="119">
        <f>SUM(J173:J643)</f>
        <v>1260786854411.9399</v>
      </c>
      <c r="K644" s="119">
        <f>SUM(K173:K643)</f>
        <v>833810922792</v>
      </c>
      <c r="L644" s="119">
        <f>SUM(L173:L643)</f>
        <v>839800705628.09009</v>
      </c>
      <c r="M644" s="119">
        <f>SUM(M173:M643)</f>
        <v>1260786854411.9399</v>
      </c>
      <c r="N644" s="119"/>
      <c r="O644" s="110"/>
      <c r="P644" s="3"/>
    </row>
    <row r="645" spans="1:16" ht="16.5" customHeight="1">
      <c r="A645" s="3"/>
      <c r="B645" s="3"/>
      <c r="C645" s="3"/>
      <c r="D645" s="3"/>
      <c r="E645" s="3"/>
      <c r="F645" s="3"/>
      <c r="G645" s="3"/>
      <c r="H645" s="3"/>
      <c r="I645" s="3"/>
      <c r="J645" s="3"/>
      <c r="K645" s="3"/>
      <c r="L645" s="3"/>
      <c r="M645" s="3"/>
      <c r="N645" s="3"/>
      <c r="O645" s="3"/>
      <c r="P645" s="3"/>
    </row>
    <row r="646" spans="1:16" ht="16.5" customHeight="1">
      <c r="A646" s="3"/>
      <c r="B646" s="3"/>
      <c r="C646" s="3"/>
      <c r="D646" s="3"/>
      <c r="E646" s="3"/>
      <c r="F646" s="3"/>
      <c r="G646" s="3"/>
      <c r="H646" s="3"/>
      <c r="I646" s="3"/>
      <c r="J646" s="3"/>
      <c r="K646" s="3"/>
      <c r="L646" s="3"/>
      <c r="M646" s="3"/>
      <c r="N646" s="3"/>
      <c r="O646" s="3"/>
      <c r="P646" s="3"/>
    </row>
    <row r="647" spans="1:16" ht="16.5" customHeight="1">
      <c r="A647" s="3"/>
      <c r="B647" s="128" t="s">
        <v>128</v>
      </c>
      <c r="C647" s="129"/>
      <c r="D647" s="129"/>
      <c r="E647" s="129"/>
      <c r="F647" s="129"/>
      <c r="G647" s="129"/>
      <c r="H647" s="129"/>
      <c r="I647" s="129"/>
      <c r="J647" s="129"/>
      <c r="K647" s="129"/>
      <c r="L647" s="129"/>
      <c r="M647" s="129"/>
      <c r="N647" s="129"/>
      <c r="O647" s="130"/>
      <c r="P647" s="3"/>
    </row>
    <row r="648" spans="1:16" ht="16.5" customHeight="1">
      <c r="A648" s="3"/>
      <c r="B648" s="154" t="s">
        <v>0</v>
      </c>
      <c r="C648" s="155"/>
      <c r="D648" s="156"/>
      <c r="E648" s="155"/>
      <c r="F648" s="155"/>
      <c r="G648" s="157"/>
      <c r="H648" s="155"/>
      <c r="I648" s="155"/>
      <c r="J648" s="155"/>
      <c r="K648" s="155"/>
      <c r="L648" s="155"/>
      <c r="M648" s="155"/>
      <c r="N648" s="155"/>
      <c r="O648" s="130"/>
      <c r="P648" s="3"/>
    </row>
    <row r="649" spans="1:16" ht="16.5" customHeight="1">
      <c r="A649" s="3"/>
      <c r="B649" s="131" t="s">
        <v>129</v>
      </c>
      <c r="C649" s="132"/>
      <c r="D649" s="148"/>
      <c r="E649" s="132"/>
      <c r="F649" s="132"/>
      <c r="G649" s="4"/>
      <c r="H649" s="132"/>
      <c r="I649" s="132"/>
      <c r="J649" s="132"/>
      <c r="K649" s="132"/>
      <c r="L649" s="132"/>
      <c r="M649" s="132"/>
      <c r="N649" s="132"/>
      <c r="O649" s="133"/>
      <c r="P649" s="3"/>
    </row>
    <row r="650" spans="1:16" ht="16.5" customHeight="1">
      <c r="A650" s="3"/>
      <c r="B650" s="192" t="s">
        <v>414</v>
      </c>
      <c r="C650" s="193"/>
      <c r="D650" s="193"/>
      <c r="E650" s="193"/>
      <c r="F650" s="193"/>
      <c r="G650" s="193"/>
      <c r="H650" s="193"/>
      <c r="I650" s="193"/>
      <c r="J650" s="193"/>
      <c r="K650" s="193"/>
      <c r="L650" s="193"/>
      <c r="M650" s="193"/>
      <c r="N650" s="193"/>
      <c r="O650" s="194"/>
      <c r="P650" s="3"/>
    </row>
    <row r="651" spans="1:16" ht="16.5" customHeight="1">
      <c r="A651" s="3"/>
      <c r="B651" s="195"/>
      <c r="C651" s="196"/>
      <c r="D651" s="196"/>
      <c r="E651" s="196"/>
      <c r="F651" s="196"/>
      <c r="G651" s="196"/>
      <c r="H651" s="196"/>
      <c r="I651" s="196"/>
      <c r="J651" s="196"/>
      <c r="K651" s="196"/>
      <c r="L651" s="196"/>
      <c r="M651" s="196"/>
      <c r="N651" s="196"/>
      <c r="O651" s="197"/>
      <c r="P651" s="3"/>
    </row>
    <row r="652" spans="1:16" ht="16.5" customHeight="1">
      <c r="A652" s="3"/>
      <c r="B652" s="134" t="s">
        <v>131</v>
      </c>
      <c r="C652" s="134" t="s">
        <v>132</v>
      </c>
      <c r="D652" s="134" t="s">
        <v>133</v>
      </c>
      <c r="E652" s="134" t="s">
        <v>134</v>
      </c>
      <c r="F652" s="134" t="s">
        <v>135</v>
      </c>
      <c r="G652" s="134" t="s">
        <v>136</v>
      </c>
      <c r="H652" s="134" t="s">
        <v>137</v>
      </c>
      <c r="I652" s="134" t="s">
        <v>138</v>
      </c>
      <c r="J652" s="134" t="s">
        <v>139</v>
      </c>
      <c r="K652" s="134" t="s">
        <v>140</v>
      </c>
      <c r="L652" s="134" t="s">
        <v>141</v>
      </c>
      <c r="M652" s="134" t="s">
        <v>142</v>
      </c>
      <c r="N652" s="135" t="s">
        <v>143</v>
      </c>
      <c r="O652" s="135" t="s">
        <v>144</v>
      </c>
      <c r="P652" s="3"/>
    </row>
    <row r="653" spans="1:16" ht="16.5" customHeight="1">
      <c r="A653" s="3"/>
      <c r="B653" s="141" t="s">
        <v>145</v>
      </c>
      <c r="C653" s="149" t="s">
        <v>146</v>
      </c>
      <c r="D653" s="149"/>
      <c r="E653" s="149" t="s">
        <v>369</v>
      </c>
      <c r="F653" s="149" t="s">
        <v>147</v>
      </c>
      <c r="G653" s="150">
        <v>45279.608495370376</v>
      </c>
      <c r="H653" s="150">
        <v>46200</v>
      </c>
      <c r="I653" s="149" t="s">
        <v>148</v>
      </c>
      <c r="J653" s="151">
        <v>12627397260</v>
      </c>
      <c r="K653" s="151">
        <v>10455144781</v>
      </c>
      <c r="L653" s="151">
        <v>10044985489.3776</v>
      </c>
      <c r="M653" s="151">
        <v>12627397260</v>
      </c>
      <c r="N653" s="153">
        <v>79.5491365524</v>
      </c>
      <c r="O653" s="127"/>
      <c r="P653" s="3"/>
    </row>
    <row r="654" spans="1:16" ht="16.5" customHeight="1">
      <c r="A654" s="3"/>
      <c r="B654" s="9" t="s">
        <v>145</v>
      </c>
      <c r="C654" s="1" t="s">
        <v>146</v>
      </c>
      <c r="E654" s="1" t="s">
        <v>369</v>
      </c>
      <c r="F654" s="1" t="s">
        <v>147</v>
      </c>
      <c r="G654" s="152">
        <v>45279.609930555554</v>
      </c>
      <c r="H654" s="152">
        <v>46200</v>
      </c>
      <c r="I654" s="1" t="s">
        <v>148</v>
      </c>
      <c r="J654" s="10">
        <v>5922249316</v>
      </c>
      <c r="K654" s="10">
        <v>4903462903</v>
      </c>
      <c r="L654" s="10">
        <v>4711098194.6602097</v>
      </c>
      <c r="M654" s="10">
        <v>5922249316</v>
      </c>
      <c r="N654" s="153">
        <v>79.549136540600003</v>
      </c>
      <c r="O654" s="127"/>
      <c r="P654" s="3"/>
    </row>
    <row r="655" spans="1:16" ht="16.5" customHeight="1">
      <c r="A655" s="3"/>
      <c r="B655" s="9" t="s">
        <v>145</v>
      </c>
      <c r="C655" s="1" t="s">
        <v>152</v>
      </c>
      <c r="E655" s="1" t="s">
        <v>369</v>
      </c>
      <c r="F655" s="1" t="s">
        <v>147</v>
      </c>
      <c r="G655" s="152">
        <v>43889.564224537033</v>
      </c>
      <c r="H655" s="152">
        <v>45321</v>
      </c>
      <c r="I655" s="1" t="s">
        <v>148</v>
      </c>
      <c r="J655" s="10">
        <v>741450688</v>
      </c>
      <c r="K655" s="10">
        <v>502531844</v>
      </c>
      <c r="L655" s="10">
        <v>510288273.24436933</v>
      </c>
      <c r="M655" s="10">
        <v>741450688</v>
      </c>
      <c r="N655" s="153">
        <v>68.822954985799996</v>
      </c>
      <c r="O655" s="127"/>
      <c r="P655" s="3"/>
    </row>
    <row r="656" spans="1:16" ht="16.5" customHeight="1">
      <c r="A656" s="3"/>
      <c r="B656" s="9" t="s">
        <v>145</v>
      </c>
      <c r="C656" s="1" t="s">
        <v>152</v>
      </c>
      <c r="E656" s="1" t="s">
        <v>369</v>
      </c>
      <c r="F656" s="1" t="s">
        <v>147</v>
      </c>
      <c r="G656" s="152">
        <v>45127.485925925932</v>
      </c>
      <c r="H656" s="152">
        <v>45685</v>
      </c>
      <c r="I656" s="1" t="s">
        <v>148</v>
      </c>
      <c r="J656" s="10">
        <v>1648037467</v>
      </c>
      <c r="K656" s="10">
        <v>1389662260</v>
      </c>
      <c r="L656" s="10">
        <v>1380408768.5939233</v>
      </c>
      <c r="M656" s="10">
        <v>1648037467</v>
      </c>
      <c r="N656" s="153">
        <v>83.760763710500001</v>
      </c>
      <c r="O656" s="127"/>
      <c r="P656" s="3"/>
    </row>
    <row r="657" spans="1:16" ht="16.5" customHeight="1">
      <c r="A657" s="3"/>
      <c r="B657" s="9" t="s">
        <v>145</v>
      </c>
      <c r="C657" s="1" t="s">
        <v>152</v>
      </c>
      <c r="E657" s="1" t="s">
        <v>369</v>
      </c>
      <c r="F657" s="1" t="s">
        <v>147</v>
      </c>
      <c r="G657" s="152">
        <v>45258.659224537041</v>
      </c>
      <c r="H657" s="152">
        <v>45321</v>
      </c>
      <c r="I657" s="1" t="s">
        <v>148</v>
      </c>
      <c r="J657" s="10">
        <v>51533288</v>
      </c>
      <c r="K657" s="10">
        <v>50576781</v>
      </c>
      <c r="L657" s="10">
        <v>51075573.180131316</v>
      </c>
      <c r="M657" s="10">
        <v>51533288</v>
      </c>
      <c r="N657" s="153">
        <v>99.1118074595</v>
      </c>
      <c r="O657" s="127"/>
      <c r="P657" s="3"/>
    </row>
    <row r="658" spans="1:16" ht="16.5" customHeight="1">
      <c r="A658" s="3"/>
      <c r="B658" s="9" t="s">
        <v>145</v>
      </c>
      <c r="C658" s="1" t="s">
        <v>152</v>
      </c>
      <c r="E658" s="1" t="s">
        <v>369</v>
      </c>
      <c r="F658" s="1" t="s">
        <v>147</v>
      </c>
      <c r="G658" s="152">
        <v>45282.511504629627</v>
      </c>
      <c r="H658" s="152">
        <v>46049</v>
      </c>
      <c r="I658" s="1" t="s">
        <v>148</v>
      </c>
      <c r="J658" s="10">
        <v>1162528767</v>
      </c>
      <c r="K658" s="10">
        <v>919068791</v>
      </c>
      <c r="L658" s="10">
        <v>921938837.26031208</v>
      </c>
      <c r="M658" s="10">
        <v>1162528767</v>
      </c>
      <c r="N658" s="153">
        <v>79.304604189700001</v>
      </c>
      <c r="O658" s="127"/>
      <c r="P658" s="3"/>
    </row>
    <row r="659" spans="1:16" ht="16.5" customHeight="1">
      <c r="A659" s="3"/>
      <c r="B659" s="9" t="s">
        <v>145</v>
      </c>
      <c r="C659" s="1" t="s">
        <v>370</v>
      </c>
      <c r="E659" s="1" t="s">
        <v>369</v>
      </c>
      <c r="F659" s="1" t="s">
        <v>147</v>
      </c>
      <c r="G659" s="152">
        <v>45279.499849537046</v>
      </c>
      <c r="H659" s="152">
        <v>47079</v>
      </c>
      <c r="I659" s="1" t="s">
        <v>148</v>
      </c>
      <c r="J659" s="10">
        <v>390239720</v>
      </c>
      <c r="K659" s="10">
        <v>251541095</v>
      </c>
      <c r="L659" s="10">
        <v>252460173.70741683</v>
      </c>
      <c r="M659" s="10">
        <v>390239720</v>
      </c>
      <c r="N659" s="153">
        <v>64.693612866300001</v>
      </c>
      <c r="O659" s="127"/>
      <c r="P659" s="3"/>
    </row>
    <row r="660" spans="1:16" ht="16.5" customHeight="1">
      <c r="A660" s="3"/>
      <c r="B660" s="9" t="s">
        <v>145</v>
      </c>
      <c r="C660" s="1" t="s">
        <v>370</v>
      </c>
      <c r="E660" s="1" t="s">
        <v>369</v>
      </c>
      <c r="F660" s="1" t="s">
        <v>147</v>
      </c>
      <c r="G660" s="152">
        <v>45279.500752314816</v>
      </c>
      <c r="H660" s="152">
        <v>47079</v>
      </c>
      <c r="I660" s="1" t="s">
        <v>148</v>
      </c>
      <c r="J660" s="10">
        <v>390239720</v>
      </c>
      <c r="K660" s="10">
        <v>251541095</v>
      </c>
      <c r="L660" s="10">
        <v>252460173.70741683</v>
      </c>
      <c r="M660" s="10">
        <v>390239720</v>
      </c>
      <c r="N660" s="153">
        <v>64.693612866300001</v>
      </c>
      <c r="O660" s="127"/>
      <c r="P660" s="3"/>
    </row>
    <row r="661" spans="1:16" ht="16.5" customHeight="1">
      <c r="A661" s="3"/>
      <c r="B661" s="9" t="s">
        <v>145</v>
      </c>
      <c r="C661" s="1" t="s">
        <v>370</v>
      </c>
      <c r="E661" s="1" t="s">
        <v>369</v>
      </c>
      <c r="F661" s="1" t="s">
        <v>147</v>
      </c>
      <c r="G661" s="152">
        <v>45279.500787037039</v>
      </c>
      <c r="H661" s="152">
        <v>47079</v>
      </c>
      <c r="I661" s="1" t="s">
        <v>148</v>
      </c>
      <c r="J661" s="10">
        <v>390239720</v>
      </c>
      <c r="K661" s="10">
        <v>251541095</v>
      </c>
      <c r="L661" s="10">
        <v>252460173.70741683</v>
      </c>
      <c r="M661" s="10">
        <v>390239720</v>
      </c>
      <c r="N661" s="153">
        <v>64.693612866300001</v>
      </c>
      <c r="O661" s="127"/>
      <c r="P661" s="3"/>
    </row>
    <row r="662" spans="1:16" ht="16.5" customHeight="1">
      <c r="A662" s="3"/>
      <c r="B662" s="9" t="s">
        <v>145</v>
      </c>
      <c r="C662" s="1" t="s">
        <v>370</v>
      </c>
      <c r="E662" s="1" t="s">
        <v>369</v>
      </c>
      <c r="F662" s="1" t="s">
        <v>147</v>
      </c>
      <c r="G662" s="152">
        <v>45279.500798611116</v>
      </c>
      <c r="H662" s="152">
        <v>47079</v>
      </c>
      <c r="I662" s="1" t="s">
        <v>148</v>
      </c>
      <c r="J662" s="10">
        <v>390239720</v>
      </c>
      <c r="K662" s="10">
        <v>251541095</v>
      </c>
      <c r="L662" s="10">
        <v>252460173.70741683</v>
      </c>
      <c r="M662" s="10">
        <v>390239720</v>
      </c>
      <c r="N662" s="153">
        <v>64.693612866300001</v>
      </c>
      <c r="O662" s="127"/>
      <c r="P662" s="3"/>
    </row>
    <row r="663" spans="1:16" ht="16.5" customHeight="1">
      <c r="A663" s="3"/>
      <c r="B663" s="9" t="s">
        <v>145</v>
      </c>
      <c r="C663" s="1" t="s">
        <v>370</v>
      </c>
      <c r="E663" s="1" t="s">
        <v>369</v>
      </c>
      <c r="F663" s="1" t="s">
        <v>147</v>
      </c>
      <c r="G663" s="152">
        <v>45279.500821759262</v>
      </c>
      <c r="H663" s="152">
        <v>47079</v>
      </c>
      <c r="I663" s="1" t="s">
        <v>148</v>
      </c>
      <c r="J663" s="10">
        <v>390239720</v>
      </c>
      <c r="K663" s="10">
        <v>251541095</v>
      </c>
      <c r="L663" s="10">
        <v>252460173.70741683</v>
      </c>
      <c r="M663" s="10">
        <v>390239720</v>
      </c>
      <c r="N663" s="153">
        <v>64.693612866300001</v>
      </c>
      <c r="O663" s="127"/>
      <c r="P663" s="3"/>
    </row>
    <row r="664" spans="1:16" ht="16.5" customHeight="1">
      <c r="A664" s="3"/>
      <c r="B664" s="9" t="s">
        <v>145</v>
      </c>
      <c r="C664" s="1" t="s">
        <v>370</v>
      </c>
      <c r="E664" s="1" t="s">
        <v>369</v>
      </c>
      <c r="F664" s="1" t="s">
        <v>147</v>
      </c>
      <c r="G664" s="152">
        <v>45281.517604166664</v>
      </c>
      <c r="H664" s="152">
        <v>47079</v>
      </c>
      <c r="I664" s="1" t="s">
        <v>148</v>
      </c>
      <c r="J664" s="10">
        <v>265363020</v>
      </c>
      <c r="K664" s="10">
        <v>171152740</v>
      </c>
      <c r="L664" s="10">
        <v>171673711.95087793</v>
      </c>
      <c r="M664" s="10">
        <v>265363020</v>
      </c>
      <c r="N664" s="153">
        <v>64.693909479499993</v>
      </c>
      <c r="O664" s="127"/>
      <c r="P664" s="3"/>
    </row>
    <row r="665" spans="1:16" ht="16.5" customHeight="1">
      <c r="A665" s="3"/>
      <c r="B665" s="9" t="s">
        <v>145</v>
      </c>
      <c r="C665" s="1" t="s">
        <v>370</v>
      </c>
      <c r="E665" s="1" t="s">
        <v>369</v>
      </c>
      <c r="F665" s="1" t="s">
        <v>147</v>
      </c>
      <c r="G665" s="152">
        <v>45282.515844907408</v>
      </c>
      <c r="H665" s="152">
        <v>47079</v>
      </c>
      <c r="I665" s="1" t="s">
        <v>148</v>
      </c>
      <c r="J665" s="10">
        <v>46828760</v>
      </c>
      <c r="K665" s="10">
        <v>30212672</v>
      </c>
      <c r="L665" s="10">
        <v>30295419.955586053</v>
      </c>
      <c r="M665" s="10">
        <v>46828760</v>
      </c>
      <c r="N665" s="153">
        <v>64.694046896800003</v>
      </c>
      <c r="O665" s="127"/>
      <c r="P665" s="3"/>
    </row>
    <row r="666" spans="1:16" ht="16.5" customHeight="1">
      <c r="A666" s="3"/>
      <c r="B666" s="9" t="s">
        <v>154</v>
      </c>
      <c r="C666" s="1" t="s">
        <v>155</v>
      </c>
      <c r="E666" s="1" t="s">
        <v>369</v>
      </c>
      <c r="F666" s="1" t="s">
        <v>147</v>
      </c>
      <c r="G666" s="152">
        <v>45036.501898148148</v>
      </c>
      <c r="H666" s="152">
        <v>45707</v>
      </c>
      <c r="I666" s="1" t="s">
        <v>148</v>
      </c>
      <c r="J666" s="10">
        <v>136661094</v>
      </c>
      <c r="K666" s="10">
        <v>116624022</v>
      </c>
      <c r="L666" s="10">
        <v>117556147.86977257</v>
      </c>
      <c r="M666" s="10">
        <v>136661094</v>
      </c>
      <c r="N666" s="153">
        <v>86.020201089400004</v>
      </c>
      <c r="O666" s="127"/>
      <c r="P666" s="3"/>
    </row>
    <row r="667" spans="1:16" ht="16.5" customHeight="1">
      <c r="A667" s="3"/>
      <c r="B667" s="9" t="s">
        <v>154</v>
      </c>
      <c r="C667" s="1" t="s">
        <v>161</v>
      </c>
      <c r="E667" s="1" t="s">
        <v>369</v>
      </c>
      <c r="F667" s="1" t="s">
        <v>147</v>
      </c>
      <c r="G667" s="152">
        <v>44313.552696759252</v>
      </c>
      <c r="H667" s="152">
        <v>46517</v>
      </c>
      <c r="I667" s="1" t="s">
        <v>148</v>
      </c>
      <c r="J667" s="10">
        <v>148996019</v>
      </c>
      <c r="K667" s="10">
        <v>93851295</v>
      </c>
      <c r="L667" s="10">
        <v>95828833.048250988</v>
      </c>
      <c r="M667" s="10">
        <v>148996019</v>
      </c>
      <c r="N667" s="153">
        <v>64.316371465100005</v>
      </c>
      <c r="O667" s="127"/>
      <c r="P667" s="3"/>
    </row>
    <row r="668" spans="1:16" ht="16.5" customHeight="1">
      <c r="A668" s="3"/>
      <c r="B668" s="9" t="s">
        <v>154</v>
      </c>
      <c r="C668" s="1" t="s">
        <v>161</v>
      </c>
      <c r="E668" s="1" t="s">
        <v>369</v>
      </c>
      <c r="F668" s="1" t="s">
        <v>147</v>
      </c>
      <c r="G668" s="152">
        <v>44574.661562499998</v>
      </c>
      <c r="H668" s="152">
        <v>47105</v>
      </c>
      <c r="I668" s="1" t="s">
        <v>148</v>
      </c>
      <c r="J668" s="10">
        <v>1507114945</v>
      </c>
      <c r="K668" s="10">
        <v>1014781116</v>
      </c>
      <c r="L668" s="10">
        <v>1012050614.4586484</v>
      </c>
      <c r="M668" s="10">
        <v>1507114945</v>
      </c>
      <c r="N668" s="153">
        <v>67.151521376399998</v>
      </c>
      <c r="O668" s="127"/>
      <c r="P668" s="3"/>
    </row>
    <row r="669" spans="1:16" ht="16.5" customHeight="1">
      <c r="A669" s="3"/>
      <c r="B669" s="9" t="s">
        <v>154</v>
      </c>
      <c r="C669" s="1" t="s">
        <v>161</v>
      </c>
      <c r="E669" s="1" t="s">
        <v>369</v>
      </c>
      <c r="F669" s="1" t="s">
        <v>147</v>
      </c>
      <c r="G669" s="152">
        <v>44574.672175925924</v>
      </c>
      <c r="H669" s="152">
        <v>47105</v>
      </c>
      <c r="I669" s="1" t="s">
        <v>148</v>
      </c>
      <c r="J669" s="10">
        <v>1507114945</v>
      </c>
      <c r="K669" s="10">
        <v>1014781116</v>
      </c>
      <c r="L669" s="10">
        <v>1012050614.4586484</v>
      </c>
      <c r="M669" s="10">
        <v>1507114945</v>
      </c>
      <c r="N669" s="153">
        <v>67.151521376399998</v>
      </c>
      <c r="O669" s="127"/>
      <c r="P669" s="3"/>
    </row>
    <row r="670" spans="1:16" ht="16.5" customHeight="1">
      <c r="A670" s="3"/>
      <c r="B670" s="9" t="s">
        <v>158</v>
      </c>
      <c r="C670" s="1" t="s">
        <v>161</v>
      </c>
      <c r="E670" s="1" t="s">
        <v>369</v>
      </c>
      <c r="F670" s="1" t="s">
        <v>147</v>
      </c>
      <c r="G670" s="152">
        <v>44600.438946759255</v>
      </c>
      <c r="H670" s="152">
        <v>46007</v>
      </c>
      <c r="I670" s="1" t="s">
        <v>148</v>
      </c>
      <c r="J670" s="10">
        <v>621999999</v>
      </c>
      <c r="K670" s="10">
        <v>480963265</v>
      </c>
      <c r="L670" s="10">
        <v>488326981.14184999</v>
      </c>
      <c r="M670" s="10">
        <v>621999999</v>
      </c>
      <c r="N670" s="153">
        <v>78.509161081499997</v>
      </c>
      <c r="O670" s="127"/>
      <c r="P670" s="3"/>
    </row>
    <row r="671" spans="1:16" ht="16.5" customHeight="1">
      <c r="A671" s="3"/>
      <c r="B671" s="9" t="s">
        <v>158</v>
      </c>
      <c r="C671" s="1" t="s">
        <v>161</v>
      </c>
      <c r="E671" s="1" t="s">
        <v>369</v>
      </c>
      <c r="F671" s="1" t="s">
        <v>147</v>
      </c>
      <c r="G671" s="152">
        <v>44600.440902777773</v>
      </c>
      <c r="H671" s="152">
        <v>46007</v>
      </c>
      <c r="I671" s="1" t="s">
        <v>148</v>
      </c>
      <c r="J671" s="10">
        <v>621999999</v>
      </c>
      <c r="K671" s="10">
        <v>480963265</v>
      </c>
      <c r="L671" s="10">
        <v>488326981.14184999</v>
      </c>
      <c r="M671" s="10">
        <v>621999999</v>
      </c>
      <c r="N671" s="153">
        <v>78.509161081499997</v>
      </c>
      <c r="O671" s="127"/>
      <c r="P671" s="3"/>
    </row>
    <row r="672" spans="1:16" ht="16.5" customHeight="1">
      <c r="A672" s="3"/>
      <c r="B672" s="9" t="s">
        <v>154</v>
      </c>
      <c r="C672" s="1" t="s">
        <v>161</v>
      </c>
      <c r="E672" s="1" t="s">
        <v>369</v>
      </c>
      <c r="F672" s="1" t="s">
        <v>147</v>
      </c>
      <c r="G672" s="152">
        <v>44648.63380787037</v>
      </c>
      <c r="H672" s="152">
        <v>47105</v>
      </c>
      <c r="I672" s="1" t="s">
        <v>148</v>
      </c>
      <c r="J672" s="10">
        <v>1488829971</v>
      </c>
      <c r="K672" s="10">
        <v>1010863361</v>
      </c>
      <c r="L672" s="10">
        <v>1012037137.2954533</v>
      </c>
      <c r="M672" s="10">
        <v>1488829971</v>
      </c>
      <c r="N672" s="153">
        <v>67.975333450299999</v>
      </c>
      <c r="O672" s="127"/>
      <c r="P672" s="3"/>
    </row>
    <row r="673" spans="1:16" ht="16.5" customHeight="1">
      <c r="A673" s="3"/>
      <c r="B673" s="9" t="s">
        <v>154</v>
      </c>
      <c r="C673" s="1" t="s">
        <v>161</v>
      </c>
      <c r="E673" s="1" t="s">
        <v>369</v>
      </c>
      <c r="F673" s="1" t="s">
        <v>147</v>
      </c>
      <c r="G673" s="152">
        <v>45008.654583333337</v>
      </c>
      <c r="H673" s="152">
        <v>47108</v>
      </c>
      <c r="I673" s="1" t="s">
        <v>148</v>
      </c>
      <c r="J673" s="10">
        <v>1417829806</v>
      </c>
      <c r="K673" s="10">
        <v>1009321706</v>
      </c>
      <c r="L673" s="10">
        <v>1011269555.8549824</v>
      </c>
      <c r="M673" s="10">
        <v>1417829806</v>
      </c>
      <c r="N673" s="153">
        <v>71.325172568300005</v>
      </c>
      <c r="O673" s="127"/>
      <c r="P673" s="3"/>
    </row>
    <row r="674" spans="1:16" ht="16.5" customHeight="1">
      <c r="A674" s="3"/>
      <c r="B674" s="9" t="s">
        <v>154</v>
      </c>
      <c r="C674" s="1" t="s">
        <v>161</v>
      </c>
      <c r="E674" s="1" t="s">
        <v>369</v>
      </c>
      <c r="F674" s="1" t="s">
        <v>147</v>
      </c>
      <c r="G674" s="152">
        <v>45014.439421296294</v>
      </c>
      <c r="H674" s="152">
        <v>47109</v>
      </c>
      <c r="I674" s="1" t="s">
        <v>148</v>
      </c>
      <c r="J674" s="10">
        <v>1412136856</v>
      </c>
      <c r="K674" s="10">
        <v>1010342598</v>
      </c>
      <c r="L674" s="10">
        <v>1011111169.4655067</v>
      </c>
      <c r="M674" s="10">
        <v>1412136856</v>
      </c>
      <c r="N674" s="153">
        <v>71.601499895000003</v>
      </c>
      <c r="O674" s="127"/>
      <c r="P674" s="3"/>
    </row>
    <row r="675" spans="1:16" ht="16.5" customHeight="1">
      <c r="A675" s="3"/>
      <c r="B675" s="9" t="s">
        <v>154</v>
      </c>
      <c r="C675" s="1" t="s">
        <v>161</v>
      </c>
      <c r="E675" s="1" t="s">
        <v>369</v>
      </c>
      <c r="F675" s="1" t="s">
        <v>147</v>
      </c>
      <c r="G675" s="152">
        <v>45014.446782407409</v>
      </c>
      <c r="H675" s="152">
        <v>47109</v>
      </c>
      <c r="I675" s="1" t="s">
        <v>148</v>
      </c>
      <c r="J675" s="10">
        <v>1412136856</v>
      </c>
      <c r="K675" s="10">
        <v>1010342598</v>
      </c>
      <c r="L675" s="10">
        <v>1011111169.4655067</v>
      </c>
      <c r="M675" s="10">
        <v>1412136856</v>
      </c>
      <c r="N675" s="153">
        <v>71.601499895000003</v>
      </c>
      <c r="O675" s="127"/>
      <c r="P675" s="3"/>
    </row>
    <row r="676" spans="1:16" ht="16.5" customHeight="1">
      <c r="A676" s="3"/>
      <c r="B676" s="9" t="s">
        <v>154</v>
      </c>
      <c r="C676" s="1" t="s">
        <v>161</v>
      </c>
      <c r="E676" s="1" t="s">
        <v>369</v>
      </c>
      <c r="F676" s="1" t="s">
        <v>147</v>
      </c>
      <c r="G676" s="152">
        <v>45014.446793981479</v>
      </c>
      <c r="H676" s="152">
        <v>47109</v>
      </c>
      <c r="I676" s="1" t="s">
        <v>148</v>
      </c>
      <c r="J676" s="10">
        <v>1412136856</v>
      </c>
      <c r="K676" s="10">
        <v>1010342598</v>
      </c>
      <c r="L676" s="10">
        <v>1011111169.4655067</v>
      </c>
      <c r="M676" s="10">
        <v>1412136856</v>
      </c>
      <c r="N676" s="153">
        <v>71.601499895000003</v>
      </c>
      <c r="O676" s="127"/>
      <c r="P676" s="3"/>
    </row>
    <row r="677" spans="1:16" ht="16.5" customHeight="1">
      <c r="A677" s="3"/>
      <c r="B677" s="9" t="s">
        <v>154</v>
      </c>
      <c r="C677" s="1" t="s">
        <v>161</v>
      </c>
      <c r="E677" s="1" t="s">
        <v>369</v>
      </c>
      <c r="F677" s="1" t="s">
        <v>147</v>
      </c>
      <c r="G677" s="152">
        <v>45014.446805555555</v>
      </c>
      <c r="H677" s="152">
        <v>47109</v>
      </c>
      <c r="I677" s="1" t="s">
        <v>148</v>
      </c>
      <c r="J677" s="10">
        <v>1412136856</v>
      </c>
      <c r="K677" s="10">
        <v>1010342598</v>
      </c>
      <c r="L677" s="10">
        <v>1011111169.4655067</v>
      </c>
      <c r="M677" s="10">
        <v>1412136856</v>
      </c>
      <c r="N677" s="153">
        <v>71.601499895000003</v>
      </c>
      <c r="O677" s="127"/>
      <c r="P677" s="3"/>
    </row>
    <row r="678" spans="1:16" ht="16.5" customHeight="1">
      <c r="A678" s="3"/>
      <c r="B678" s="9" t="s">
        <v>154</v>
      </c>
      <c r="C678" s="1" t="s">
        <v>161</v>
      </c>
      <c r="E678" s="1" t="s">
        <v>369</v>
      </c>
      <c r="F678" s="1" t="s">
        <v>147</v>
      </c>
      <c r="G678" s="152">
        <v>45014.446817129632</v>
      </c>
      <c r="H678" s="152">
        <v>47109</v>
      </c>
      <c r="I678" s="1" t="s">
        <v>148</v>
      </c>
      <c r="J678" s="10">
        <v>1412136856</v>
      </c>
      <c r="K678" s="10">
        <v>1010342598</v>
      </c>
      <c r="L678" s="10">
        <v>1011111169.4655067</v>
      </c>
      <c r="M678" s="10">
        <v>1412136856</v>
      </c>
      <c r="N678" s="153">
        <v>71.601499895000003</v>
      </c>
      <c r="O678" s="127"/>
      <c r="P678" s="3"/>
    </row>
    <row r="679" spans="1:16" ht="16.5" customHeight="1">
      <c r="A679" s="3"/>
      <c r="B679" s="9" t="s">
        <v>154</v>
      </c>
      <c r="C679" s="1" t="s">
        <v>161</v>
      </c>
      <c r="E679" s="1" t="s">
        <v>369</v>
      </c>
      <c r="F679" s="1" t="s">
        <v>147</v>
      </c>
      <c r="G679" s="152">
        <v>45014.446828703702</v>
      </c>
      <c r="H679" s="152">
        <v>47109</v>
      </c>
      <c r="I679" s="1" t="s">
        <v>148</v>
      </c>
      <c r="J679" s="10">
        <v>1412136856</v>
      </c>
      <c r="K679" s="10">
        <v>1010342598</v>
      </c>
      <c r="L679" s="10">
        <v>1011111169.4655067</v>
      </c>
      <c r="M679" s="10">
        <v>1412136856</v>
      </c>
      <c r="N679" s="153">
        <v>71.601499895000003</v>
      </c>
      <c r="O679" s="127"/>
      <c r="P679" s="3"/>
    </row>
    <row r="680" spans="1:16" ht="16.5" customHeight="1">
      <c r="A680" s="3"/>
      <c r="B680" s="9" t="s">
        <v>154</v>
      </c>
      <c r="C680" s="1" t="s">
        <v>161</v>
      </c>
      <c r="E680" s="1" t="s">
        <v>369</v>
      </c>
      <c r="F680" s="1" t="s">
        <v>147</v>
      </c>
      <c r="G680" s="152">
        <v>45014.446840277778</v>
      </c>
      <c r="H680" s="152">
        <v>47109</v>
      </c>
      <c r="I680" s="1" t="s">
        <v>148</v>
      </c>
      <c r="J680" s="10">
        <v>1412136856</v>
      </c>
      <c r="K680" s="10">
        <v>1010342598</v>
      </c>
      <c r="L680" s="10">
        <v>1011111169.4655067</v>
      </c>
      <c r="M680" s="10">
        <v>1412136856</v>
      </c>
      <c r="N680" s="153">
        <v>71.601499895000003</v>
      </c>
      <c r="O680" s="127"/>
      <c r="P680" s="3"/>
    </row>
    <row r="681" spans="1:16" ht="16.5" customHeight="1">
      <c r="A681" s="3"/>
      <c r="B681" s="9" t="s">
        <v>154</v>
      </c>
      <c r="C681" s="1" t="s">
        <v>161</v>
      </c>
      <c r="E681" s="1" t="s">
        <v>369</v>
      </c>
      <c r="F681" s="1" t="s">
        <v>147</v>
      </c>
      <c r="G681" s="152">
        <v>45014.446851851855</v>
      </c>
      <c r="H681" s="152">
        <v>47109</v>
      </c>
      <c r="I681" s="1" t="s">
        <v>148</v>
      </c>
      <c r="J681" s="10">
        <v>1412136856</v>
      </c>
      <c r="K681" s="10">
        <v>1010342598</v>
      </c>
      <c r="L681" s="10">
        <v>1011111169.4655067</v>
      </c>
      <c r="M681" s="10">
        <v>1412136856</v>
      </c>
      <c r="N681" s="153">
        <v>71.601499895000003</v>
      </c>
      <c r="O681" s="127"/>
      <c r="P681" s="3"/>
    </row>
    <row r="682" spans="1:16" ht="16.5" customHeight="1">
      <c r="A682" s="3"/>
      <c r="B682" s="9" t="s">
        <v>154</v>
      </c>
      <c r="C682" s="1" t="s">
        <v>161</v>
      </c>
      <c r="E682" s="1" t="s">
        <v>369</v>
      </c>
      <c r="F682" s="1" t="s">
        <v>147</v>
      </c>
      <c r="G682" s="152">
        <v>45014.446863425925</v>
      </c>
      <c r="H682" s="152">
        <v>47109</v>
      </c>
      <c r="I682" s="1" t="s">
        <v>148</v>
      </c>
      <c r="J682" s="10">
        <v>1412136856</v>
      </c>
      <c r="K682" s="10">
        <v>1010342598</v>
      </c>
      <c r="L682" s="10">
        <v>1011111169.4655067</v>
      </c>
      <c r="M682" s="10">
        <v>1412136856</v>
      </c>
      <c r="N682" s="153">
        <v>71.601499895000003</v>
      </c>
      <c r="O682" s="127"/>
      <c r="P682" s="3"/>
    </row>
    <row r="683" spans="1:16" ht="16.5" customHeight="1">
      <c r="A683" s="3"/>
      <c r="B683" s="9" t="s">
        <v>154</v>
      </c>
      <c r="C683" s="1" t="s">
        <v>161</v>
      </c>
      <c r="E683" s="1" t="s">
        <v>369</v>
      </c>
      <c r="F683" s="1" t="s">
        <v>147</v>
      </c>
      <c r="G683" s="152">
        <v>45014.446875000001</v>
      </c>
      <c r="H683" s="152">
        <v>47109</v>
      </c>
      <c r="I683" s="1" t="s">
        <v>148</v>
      </c>
      <c r="J683" s="10">
        <v>1412136856</v>
      </c>
      <c r="K683" s="10">
        <v>1010342598</v>
      </c>
      <c r="L683" s="10">
        <v>1011111169.4655067</v>
      </c>
      <c r="M683" s="10">
        <v>1412136856</v>
      </c>
      <c r="N683" s="153">
        <v>71.601499895000003</v>
      </c>
      <c r="O683" s="127"/>
      <c r="P683" s="3"/>
    </row>
    <row r="684" spans="1:16" ht="16.5" customHeight="1">
      <c r="A684" s="3"/>
      <c r="B684" s="9" t="s">
        <v>154</v>
      </c>
      <c r="C684" s="1" t="s">
        <v>161</v>
      </c>
      <c r="E684" s="1" t="s">
        <v>369</v>
      </c>
      <c r="F684" s="1" t="s">
        <v>147</v>
      </c>
      <c r="G684" s="152">
        <v>45014.446886574071</v>
      </c>
      <c r="H684" s="152">
        <v>47109</v>
      </c>
      <c r="I684" s="1" t="s">
        <v>148</v>
      </c>
      <c r="J684" s="10">
        <v>1412136856</v>
      </c>
      <c r="K684" s="10">
        <v>1010342598</v>
      </c>
      <c r="L684" s="10">
        <v>1011111169.4655067</v>
      </c>
      <c r="M684" s="10">
        <v>1412136856</v>
      </c>
      <c r="N684" s="153">
        <v>71.601499895000003</v>
      </c>
      <c r="O684" s="127"/>
      <c r="P684" s="3"/>
    </row>
    <row r="685" spans="1:16" ht="16.5" customHeight="1">
      <c r="A685" s="3"/>
      <c r="B685" s="9" t="s">
        <v>154</v>
      </c>
      <c r="C685" s="1" t="s">
        <v>161</v>
      </c>
      <c r="E685" s="1" t="s">
        <v>369</v>
      </c>
      <c r="F685" s="1" t="s">
        <v>147</v>
      </c>
      <c r="G685" s="152">
        <v>45014.446898148148</v>
      </c>
      <c r="H685" s="152">
        <v>47109</v>
      </c>
      <c r="I685" s="1" t="s">
        <v>148</v>
      </c>
      <c r="J685" s="10">
        <v>1412136856</v>
      </c>
      <c r="K685" s="10">
        <v>1010342598</v>
      </c>
      <c r="L685" s="10">
        <v>1011111169.4655067</v>
      </c>
      <c r="M685" s="10">
        <v>1412136856</v>
      </c>
      <c r="N685" s="153">
        <v>71.601499895000003</v>
      </c>
      <c r="O685" s="127"/>
      <c r="P685" s="3"/>
    </row>
    <row r="686" spans="1:16" ht="16.5" customHeight="1">
      <c r="A686" s="3"/>
      <c r="B686" s="9" t="s">
        <v>154</v>
      </c>
      <c r="C686" s="1" t="s">
        <v>161</v>
      </c>
      <c r="E686" s="1" t="s">
        <v>369</v>
      </c>
      <c r="F686" s="1" t="s">
        <v>147</v>
      </c>
      <c r="G686" s="152">
        <v>45014.446909722225</v>
      </c>
      <c r="H686" s="152">
        <v>47109</v>
      </c>
      <c r="I686" s="1" t="s">
        <v>148</v>
      </c>
      <c r="J686" s="10">
        <v>1412136856</v>
      </c>
      <c r="K686" s="10">
        <v>1010342598</v>
      </c>
      <c r="L686" s="10">
        <v>1011111169.4655067</v>
      </c>
      <c r="M686" s="10">
        <v>1412136856</v>
      </c>
      <c r="N686" s="153">
        <v>71.601499895000003</v>
      </c>
      <c r="O686" s="127"/>
      <c r="P686" s="3"/>
    </row>
    <row r="687" spans="1:16" ht="16.5" customHeight="1">
      <c r="A687" s="3"/>
      <c r="B687" s="9" t="s">
        <v>154</v>
      </c>
      <c r="C687" s="1" t="s">
        <v>161</v>
      </c>
      <c r="E687" s="1" t="s">
        <v>369</v>
      </c>
      <c r="F687" s="1" t="s">
        <v>147</v>
      </c>
      <c r="G687" s="152">
        <v>45014.446921296294</v>
      </c>
      <c r="H687" s="152">
        <v>47109</v>
      </c>
      <c r="I687" s="1" t="s">
        <v>148</v>
      </c>
      <c r="J687" s="10">
        <v>1412136856</v>
      </c>
      <c r="K687" s="10">
        <v>1010342598</v>
      </c>
      <c r="L687" s="10">
        <v>1011111169.4655067</v>
      </c>
      <c r="M687" s="10">
        <v>1412136856</v>
      </c>
      <c r="N687" s="153">
        <v>71.601499895000003</v>
      </c>
      <c r="O687" s="127"/>
      <c r="P687" s="3"/>
    </row>
    <row r="688" spans="1:16" ht="16.5" customHeight="1">
      <c r="A688" s="3"/>
      <c r="B688" s="9" t="s">
        <v>154</v>
      </c>
      <c r="C688" s="1" t="s">
        <v>161</v>
      </c>
      <c r="E688" s="1" t="s">
        <v>369</v>
      </c>
      <c r="F688" s="1" t="s">
        <v>147</v>
      </c>
      <c r="G688" s="152">
        <v>45014.446932870371</v>
      </c>
      <c r="H688" s="152">
        <v>47109</v>
      </c>
      <c r="I688" s="1" t="s">
        <v>148</v>
      </c>
      <c r="J688" s="10">
        <v>1412136856</v>
      </c>
      <c r="K688" s="10">
        <v>1010342598</v>
      </c>
      <c r="L688" s="10">
        <v>1011111169.4655067</v>
      </c>
      <c r="M688" s="10">
        <v>1412136856</v>
      </c>
      <c r="N688" s="153">
        <v>71.601499895000003</v>
      </c>
      <c r="O688" s="127"/>
      <c r="P688" s="3"/>
    </row>
    <row r="689" spans="1:16" ht="16.5" customHeight="1">
      <c r="A689" s="3"/>
      <c r="B689" s="9" t="s">
        <v>154</v>
      </c>
      <c r="C689" s="1" t="s">
        <v>161</v>
      </c>
      <c r="E689" s="1" t="s">
        <v>369</v>
      </c>
      <c r="F689" s="1" t="s">
        <v>147</v>
      </c>
      <c r="G689" s="152">
        <v>45014.446956018517</v>
      </c>
      <c r="H689" s="152">
        <v>47109</v>
      </c>
      <c r="I689" s="1" t="s">
        <v>148</v>
      </c>
      <c r="J689" s="10">
        <v>1412136856</v>
      </c>
      <c r="K689" s="10">
        <v>1010342598</v>
      </c>
      <c r="L689" s="10">
        <v>1011111169.4655067</v>
      </c>
      <c r="M689" s="10">
        <v>1412136856</v>
      </c>
      <c r="N689" s="153">
        <v>71.601499895000003</v>
      </c>
      <c r="O689" s="127"/>
      <c r="P689" s="3"/>
    </row>
    <row r="690" spans="1:16" ht="16.5" customHeight="1">
      <c r="A690" s="3"/>
      <c r="B690" s="9" t="s">
        <v>154</v>
      </c>
      <c r="C690" s="1" t="s">
        <v>161</v>
      </c>
      <c r="E690" s="1" t="s">
        <v>369</v>
      </c>
      <c r="F690" s="1" t="s">
        <v>147</v>
      </c>
      <c r="G690" s="152">
        <v>45014.460324074076</v>
      </c>
      <c r="H690" s="152">
        <v>47108</v>
      </c>
      <c r="I690" s="1" t="s">
        <v>148</v>
      </c>
      <c r="J690" s="10">
        <v>1417829806</v>
      </c>
      <c r="K690" s="10">
        <v>1010490052</v>
      </c>
      <c r="L690" s="10">
        <v>1011269556.223507</v>
      </c>
      <c r="M690" s="10">
        <v>1417829806</v>
      </c>
      <c r="N690" s="153">
        <v>71.3251725943</v>
      </c>
      <c r="O690" s="127"/>
      <c r="P690" s="3"/>
    </row>
    <row r="691" spans="1:16" ht="16.5" customHeight="1">
      <c r="A691" s="3"/>
      <c r="B691" s="9" t="s">
        <v>154</v>
      </c>
      <c r="C691" s="1" t="s">
        <v>161</v>
      </c>
      <c r="E691" s="1" t="s">
        <v>369</v>
      </c>
      <c r="F691" s="1" t="s">
        <v>147</v>
      </c>
      <c r="G691" s="152">
        <v>45014.463738425933</v>
      </c>
      <c r="H691" s="152">
        <v>47108</v>
      </c>
      <c r="I691" s="1" t="s">
        <v>148</v>
      </c>
      <c r="J691" s="10">
        <v>1417829806</v>
      </c>
      <c r="K691" s="10">
        <v>1010490052</v>
      </c>
      <c r="L691" s="10">
        <v>1011269556.223507</v>
      </c>
      <c r="M691" s="10">
        <v>1417829806</v>
      </c>
      <c r="N691" s="153">
        <v>71.3251725943</v>
      </c>
      <c r="O691" s="127"/>
      <c r="P691" s="3"/>
    </row>
    <row r="692" spans="1:16" ht="16.5" customHeight="1">
      <c r="A692" s="3"/>
      <c r="B692" s="9" t="s">
        <v>154</v>
      </c>
      <c r="C692" s="1" t="s">
        <v>161</v>
      </c>
      <c r="E692" s="1" t="s">
        <v>369</v>
      </c>
      <c r="F692" s="1" t="s">
        <v>147</v>
      </c>
      <c r="G692" s="152">
        <v>45014.463750000003</v>
      </c>
      <c r="H692" s="152">
        <v>47108</v>
      </c>
      <c r="I692" s="1" t="s">
        <v>148</v>
      </c>
      <c r="J692" s="10">
        <v>1417829806</v>
      </c>
      <c r="K692" s="10">
        <v>1010490052</v>
      </c>
      <c r="L692" s="10">
        <v>1011269556.223507</v>
      </c>
      <c r="M692" s="10">
        <v>1417829806</v>
      </c>
      <c r="N692" s="153">
        <v>71.3251725943</v>
      </c>
      <c r="O692" s="127"/>
      <c r="P692" s="3"/>
    </row>
    <row r="693" spans="1:16" ht="16.5" customHeight="1">
      <c r="A693" s="3"/>
      <c r="B693" s="9" t="s">
        <v>154</v>
      </c>
      <c r="C693" s="1" t="s">
        <v>161</v>
      </c>
      <c r="E693" s="1" t="s">
        <v>369</v>
      </c>
      <c r="F693" s="1" t="s">
        <v>147</v>
      </c>
      <c r="G693" s="152">
        <v>45014.463773148149</v>
      </c>
      <c r="H693" s="152">
        <v>47108</v>
      </c>
      <c r="I693" s="1" t="s">
        <v>148</v>
      </c>
      <c r="J693" s="10">
        <v>1417829806</v>
      </c>
      <c r="K693" s="10">
        <v>1010490052</v>
      </c>
      <c r="L693" s="10">
        <v>1011269556.223507</v>
      </c>
      <c r="M693" s="10">
        <v>1417829806</v>
      </c>
      <c r="N693" s="153">
        <v>71.3251725943</v>
      </c>
      <c r="O693" s="127"/>
      <c r="P693" s="3"/>
    </row>
    <row r="694" spans="1:16" ht="16.5" customHeight="1">
      <c r="A694" s="3"/>
      <c r="B694" s="9" t="s">
        <v>154</v>
      </c>
      <c r="C694" s="1" t="s">
        <v>161</v>
      </c>
      <c r="E694" s="1" t="s">
        <v>369</v>
      </c>
      <c r="F694" s="1" t="s">
        <v>147</v>
      </c>
      <c r="G694" s="152">
        <v>45014.463784722226</v>
      </c>
      <c r="H694" s="152">
        <v>47108</v>
      </c>
      <c r="I694" s="1" t="s">
        <v>148</v>
      </c>
      <c r="J694" s="10">
        <v>1417829806</v>
      </c>
      <c r="K694" s="10">
        <v>1010490052</v>
      </c>
      <c r="L694" s="10">
        <v>1011269556.223507</v>
      </c>
      <c r="M694" s="10">
        <v>1417829806</v>
      </c>
      <c r="N694" s="153">
        <v>71.3251725943</v>
      </c>
      <c r="O694" s="127"/>
      <c r="P694" s="3"/>
    </row>
    <row r="695" spans="1:16" ht="16.5" customHeight="1">
      <c r="A695" s="3"/>
      <c r="B695" s="9" t="s">
        <v>154</v>
      </c>
      <c r="C695" s="1" t="s">
        <v>161</v>
      </c>
      <c r="E695" s="1" t="s">
        <v>369</v>
      </c>
      <c r="F695" s="1" t="s">
        <v>147</v>
      </c>
      <c r="G695" s="152">
        <v>45014.463807870372</v>
      </c>
      <c r="H695" s="152">
        <v>47108</v>
      </c>
      <c r="I695" s="1" t="s">
        <v>148</v>
      </c>
      <c r="J695" s="10">
        <v>1417829806</v>
      </c>
      <c r="K695" s="10">
        <v>1010490052</v>
      </c>
      <c r="L695" s="10">
        <v>1011269556.223507</v>
      </c>
      <c r="M695" s="10">
        <v>1417829806</v>
      </c>
      <c r="N695" s="153">
        <v>71.3251725943</v>
      </c>
      <c r="O695" s="127"/>
      <c r="P695" s="3"/>
    </row>
    <row r="696" spans="1:16" ht="16.5" customHeight="1">
      <c r="A696" s="3"/>
      <c r="B696" s="9" t="s">
        <v>154</v>
      </c>
      <c r="C696" s="1" t="s">
        <v>161</v>
      </c>
      <c r="E696" s="1" t="s">
        <v>369</v>
      </c>
      <c r="F696" s="1" t="s">
        <v>147</v>
      </c>
      <c r="G696" s="152">
        <v>45014.463819444449</v>
      </c>
      <c r="H696" s="152">
        <v>47108</v>
      </c>
      <c r="I696" s="1" t="s">
        <v>148</v>
      </c>
      <c r="J696" s="10">
        <v>1417829806</v>
      </c>
      <c r="K696" s="10">
        <v>1010490052</v>
      </c>
      <c r="L696" s="10">
        <v>1011269556.223507</v>
      </c>
      <c r="M696" s="10">
        <v>1417829806</v>
      </c>
      <c r="N696" s="153">
        <v>71.3251725943</v>
      </c>
      <c r="O696" s="127"/>
      <c r="P696" s="3"/>
    </row>
    <row r="697" spans="1:16" ht="16.5" customHeight="1">
      <c r="A697" s="3"/>
      <c r="B697" s="9" t="s">
        <v>154</v>
      </c>
      <c r="C697" s="1" t="s">
        <v>161</v>
      </c>
      <c r="E697" s="1" t="s">
        <v>369</v>
      </c>
      <c r="F697" s="1" t="s">
        <v>147</v>
      </c>
      <c r="G697" s="152">
        <v>45014.463842592595</v>
      </c>
      <c r="H697" s="152">
        <v>47108</v>
      </c>
      <c r="I697" s="1" t="s">
        <v>148</v>
      </c>
      <c r="J697" s="10">
        <v>1417829806</v>
      </c>
      <c r="K697" s="10">
        <v>1010490052</v>
      </c>
      <c r="L697" s="10">
        <v>1011269556.223507</v>
      </c>
      <c r="M697" s="10">
        <v>1417829806</v>
      </c>
      <c r="N697" s="153">
        <v>71.3251725943</v>
      </c>
      <c r="O697" s="127"/>
      <c r="P697" s="3"/>
    </row>
    <row r="698" spans="1:16" ht="16.5" customHeight="1">
      <c r="A698" s="3"/>
      <c r="B698" s="9" t="s">
        <v>154</v>
      </c>
      <c r="C698" s="1" t="s">
        <v>161</v>
      </c>
      <c r="E698" s="1" t="s">
        <v>369</v>
      </c>
      <c r="F698" s="1" t="s">
        <v>147</v>
      </c>
      <c r="G698" s="152">
        <v>45019.599733796298</v>
      </c>
      <c r="H698" s="152">
        <v>47109</v>
      </c>
      <c r="I698" s="1" t="s">
        <v>148</v>
      </c>
      <c r="J698" s="10">
        <v>1412136856</v>
      </c>
      <c r="K698" s="10">
        <v>1011303500</v>
      </c>
      <c r="L698" s="10">
        <v>1011111169.0295442</v>
      </c>
      <c r="M698" s="10">
        <v>1412136856</v>
      </c>
      <c r="N698" s="153">
        <v>71.601499864100006</v>
      </c>
      <c r="O698" s="127"/>
      <c r="P698" s="3"/>
    </row>
    <row r="699" spans="1:16" ht="16.5" customHeight="1">
      <c r="A699" s="3"/>
      <c r="B699" s="9" t="s">
        <v>154</v>
      </c>
      <c r="C699" s="1" t="s">
        <v>161</v>
      </c>
      <c r="E699" s="1" t="s">
        <v>369</v>
      </c>
      <c r="F699" s="1" t="s">
        <v>147</v>
      </c>
      <c r="G699" s="152">
        <v>45019.600625000006</v>
      </c>
      <c r="H699" s="152">
        <v>47109</v>
      </c>
      <c r="I699" s="1" t="s">
        <v>148</v>
      </c>
      <c r="J699" s="10">
        <v>1412136856</v>
      </c>
      <c r="K699" s="10">
        <v>1011303500</v>
      </c>
      <c r="L699" s="10">
        <v>1011111169.0295442</v>
      </c>
      <c r="M699" s="10">
        <v>1412136856</v>
      </c>
      <c r="N699" s="153">
        <v>71.601499864100006</v>
      </c>
      <c r="O699" s="127"/>
      <c r="P699" s="3"/>
    </row>
    <row r="700" spans="1:16" ht="16.5" customHeight="1">
      <c r="A700" s="3"/>
      <c r="B700" s="9" t="s">
        <v>154</v>
      </c>
      <c r="C700" s="1" t="s">
        <v>161</v>
      </c>
      <c r="E700" s="1" t="s">
        <v>369</v>
      </c>
      <c r="F700" s="1" t="s">
        <v>147</v>
      </c>
      <c r="G700" s="152">
        <v>45020.653506944444</v>
      </c>
      <c r="H700" s="152">
        <v>47109</v>
      </c>
      <c r="I700" s="1" t="s">
        <v>148</v>
      </c>
      <c r="J700" s="10">
        <v>1412136856</v>
      </c>
      <c r="K700" s="10">
        <v>1011495788</v>
      </c>
      <c r="L700" s="10">
        <v>1011111169.0295442</v>
      </c>
      <c r="M700" s="10">
        <v>1412136856</v>
      </c>
      <c r="N700" s="153">
        <v>71.601499864100006</v>
      </c>
      <c r="O700" s="127"/>
      <c r="P700" s="3"/>
    </row>
    <row r="701" spans="1:16" ht="16.5" customHeight="1">
      <c r="A701" s="3"/>
      <c r="B701" s="9" t="s">
        <v>154</v>
      </c>
      <c r="C701" s="1" t="s">
        <v>161</v>
      </c>
      <c r="E701" s="1" t="s">
        <v>369</v>
      </c>
      <c r="F701" s="1" t="s">
        <v>147</v>
      </c>
      <c r="G701" s="152">
        <v>45029.668460648143</v>
      </c>
      <c r="H701" s="152">
        <v>47109</v>
      </c>
      <c r="I701" s="1" t="s">
        <v>148</v>
      </c>
      <c r="J701" s="10">
        <v>1412136856</v>
      </c>
      <c r="K701" s="10">
        <v>1013228039</v>
      </c>
      <c r="L701" s="10">
        <v>1011111168.8044742</v>
      </c>
      <c r="M701" s="10">
        <v>1412136856</v>
      </c>
      <c r="N701" s="153">
        <v>71.601499848100005</v>
      </c>
      <c r="O701" s="127"/>
      <c r="P701" s="3"/>
    </row>
    <row r="702" spans="1:16" ht="16.5" customHeight="1">
      <c r="A702" s="3"/>
      <c r="B702" s="9" t="s">
        <v>154</v>
      </c>
      <c r="C702" s="1" t="s">
        <v>161</v>
      </c>
      <c r="E702" s="1" t="s">
        <v>369</v>
      </c>
      <c r="F702" s="1" t="s">
        <v>147</v>
      </c>
      <c r="G702" s="152">
        <v>45076.447615740733</v>
      </c>
      <c r="H702" s="152">
        <v>47109</v>
      </c>
      <c r="I702" s="1" t="s">
        <v>148</v>
      </c>
      <c r="J702" s="10">
        <v>1395068347</v>
      </c>
      <c r="K702" s="10">
        <v>1005166199</v>
      </c>
      <c r="L702" s="10">
        <v>1011111169.3406856</v>
      </c>
      <c r="M702" s="10">
        <v>1395068347</v>
      </c>
      <c r="N702" s="153">
        <v>72.477536424299998</v>
      </c>
      <c r="O702" s="127"/>
      <c r="P702" s="3"/>
    </row>
    <row r="703" spans="1:16" ht="16.5" customHeight="1">
      <c r="A703" s="3"/>
      <c r="B703" s="9" t="s">
        <v>154</v>
      </c>
      <c r="C703" s="1" t="s">
        <v>161</v>
      </c>
      <c r="E703" s="1" t="s">
        <v>369</v>
      </c>
      <c r="F703" s="1" t="s">
        <v>147</v>
      </c>
      <c r="G703" s="152">
        <v>45083.669247685182</v>
      </c>
      <c r="H703" s="152">
        <v>47109</v>
      </c>
      <c r="I703" s="1" t="s">
        <v>148</v>
      </c>
      <c r="J703" s="10">
        <v>1395068347</v>
      </c>
      <c r="K703" s="10">
        <v>1006504819</v>
      </c>
      <c r="L703" s="10">
        <v>1011111169.3406856</v>
      </c>
      <c r="M703" s="10">
        <v>1395068347</v>
      </c>
      <c r="N703" s="153">
        <v>72.477536424299998</v>
      </c>
      <c r="O703" s="127"/>
      <c r="P703" s="3"/>
    </row>
    <row r="704" spans="1:16" ht="16.5" customHeight="1">
      <c r="A704" s="3"/>
      <c r="B704" s="9" t="s">
        <v>154</v>
      </c>
      <c r="C704" s="1" t="s">
        <v>161</v>
      </c>
      <c r="E704" s="1" t="s">
        <v>369</v>
      </c>
      <c r="F704" s="1" t="s">
        <v>147</v>
      </c>
      <c r="G704" s="152">
        <v>45083.67822916666</v>
      </c>
      <c r="H704" s="152">
        <v>47109</v>
      </c>
      <c r="I704" s="1" t="s">
        <v>148</v>
      </c>
      <c r="J704" s="10">
        <v>1395068347</v>
      </c>
      <c r="K704" s="10">
        <v>1006504819</v>
      </c>
      <c r="L704" s="10">
        <v>1011111169.3406856</v>
      </c>
      <c r="M704" s="10">
        <v>1395068347</v>
      </c>
      <c r="N704" s="153">
        <v>72.477536424299998</v>
      </c>
      <c r="O704" s="127"/>
      <c r="P704" s="3"/>
    </row>
    <row r="705" spans="1:16" ht="16.5" customHeight="1">
      <c r="A705" s="3"/>
      <c r="B705" s="9" t="s">
        <v>154</v>
      </c>
      <c r="C705" s="1" t="s">
        <v>161</v>
      </c>
      <c r="E705" s="1" t="s">
        <v>369</v>
      </c>
      <c r="F705" s="1" t="s">
        <v>147</v>
      </c>
      <c r="G705" s="152">
        <v>45083.678784722222</v>
      </c>
      <c r="H705" s="152">
        <v>47109</v>
      </c>
      <c r="I705" s="1" t="s">
        <v>148</v>
      </c>
      <c r="J705" s="10">
        <v>1395068347</v>
      </c>
      <c r="K705" s="10">
        <v>1006504819</v>
      </c>
      <c r="L705" s="10">
        <v>1011111169.3406856</v>
      </c>
      <c r="M705" s="10">
        <v>1395068347</v>
      </c>
      <c r="N705" s="153">
        <v>72.477536424299998</v>
      </c>
      <c r="O705" s="127"/>
      <c r="P705" s="3"/>
    </row>
    <row r="706" spans="1:16" ht="16.5" customHeight="1">
      <c r="A706" s="3"/>
      <c r="B706" s="9" t="s">
        <v>154</v>
      </c>
      <c r="C706" s="1" t="s">
        <v>161</v>
      </c>
      <c r="E706" s="1" t="s">
        <v>369</v>
      </c>
      <c r="F706" s="1" t="s">
        <v>147</v>
      </c>
      <c r="G706" s="152">
        <v>45083.679131944446</v>
      </c>
      <c r="H706" s="152">
        <v>47109</v>
      </c>
      <c r="I706" s="1" t="s">
        <v>148</v>
      </c>
      <c r="J706" s="10">
        <v>1395068347</v>
      </c>
      <c r="K706" s="10">
        <v>1006504819</v>
      </c>
      <c r="L706" s="10">
        <v>1011111169.3406856</v>
      </c>
      <c r="M706" s="10">
        <v>1395068347</v>
      </c>
      <c r="N706" s="153">
        <v>72.477536424299998</v>
      </c>
      <c r="O706" s="127"/>
      <c r="P706" s="3"/>
    </row>
    <row r="707" spans="1:16" ht="16.5" customHeight="1">
      <c r="A707" s="3"/>
      <c r="B707" s="9" t="s">
        <v>154</v>
      </c>
      <c r="C707" s="1" t="s">
        <v>161</v>
      </c>
      <c r="E707" s="1" t="s">
        <v>369</v>
      </c>
      <c r="F707" s="1" t="s">
        <v>147</v>
      </c>
      <c r="G707" s="152">
        <v>45083.679201388884</v>
      </c>
      <c r="H707" s="152">
        <v>47109</v>
      </c>
      <c r="I707" s="1" t="s">
        <v>148</v>
      </c>
      <c r="J707" s="10">
        <v>1395068347</v>
      </c>
      <c r="K707" s="10">
        <v>1006504819</v>
      </c>
      <c r="L707" s="10">
        <v>1011111169.3406856</v>
      </c>
      <c r="M707" s="10">
        <v>1395068347</v>
      </c>
      <c r="N707" s="153">
        <v>72.477536424299998</v>
      </c>
      <c r="O707" s="127"/>
      <c r="P707" s="3"/>
    </row>
    <row r="708" spans="1:16" ht="16.5" customHeight="1">
      <c r="A708" s="3"/>
      <c r="B708" s="9" t="s">
        <v>154</v>
      </c>
      <c r="C708" s="1" t="s">
        <v>161</v>
      </c>
      <c r="E708" s="1" t="s">
        <v>369</v>
      </c>
      <c r="F708" s="1" t="s">
        <v>147</v>
      </c>
      <c r="G708" s="152">
        <v>45083.679305555554</v>
      </c>
      <c r="H708" s="152">
        <v>47109</v>
      </c>
      <c r="I708" s="1" t="s">
        <v>148</v>
      </c>
      <c r="J708" s="10">
        <v>1395068347</v>
      </c>
      <c r="K708" s="10">
        <v>1006504819</v>
      </c>
      <c r="L708" s="10">
        <v>1011111169.3406856</v>
      </c>
      <c r="M708" s="10">
        <v>1395068347</v>
      </c>
      <c r="N708" s="153">
        <v>72.477536424299998</v>
      </c>
      <c r="O708" s="127"/>
      <c r="P708" s="3"/>
    </row>
    <row r="709" spans="1:16" ht="16.5" customHeight="1">
      <c r="A709" s="3"/>
      <c r="B709" s="9" t="s">
        <v>154</v>
      </c>
      <c r="C709" s="1" t="s">
        <v>161</v>
      </c>
      <c r="E709" s="1" t="s">
        <v>369</v>
      </c>
      <c r="F709" s="1" t="s">
        <v>147</v>
      </c>
      <c r="G709" s="152">
        <v>45105.432291666664</v>
      </c>
      <c r="H709" s="152">
        <v>47108</v>
      </c>
      <c r="I709" s="1" t="s">
        <v>148</v>
      </c>
      <c r="J709" s="10">
        <v>1400517437</v>
      </c>
      <c r="K709" s="10">
        <v>1010876365</v>
      </c>
      <c r="L709" s="10">
        <v>1011269556.3844721</v>
      </c>
      <c r="M709" s="10">
        <v>1400517437</v>
      </c>
      <c r="N709" s="153">
        <v>72.206852243900002</v>
      </c>
      <c r="O709" s="127"/>
      <c r="P709" s="3"/>
    </row>
    <row r="710" spans="1:16" ht="16.5" customHeight="1">
      <c r="A710" s="3"/>
      <c r="B710" s="9" t="s">
        <v>154</v>
      </c>
      <c r="C710" s="1" t="s">
        <v>161</v>
      </c>
      <c r="E710" s="1" t="s">
        <v>369</v>
      </c>
      <c r="F710" s="1" t="s">
        <v>147</v>
      </c>
      <c r="G710" s="152">
        <v>45110.72184027778</v>
      </c>
      <c r="H710" s="152">
        <v>47109</v>
      </c>
      <c r="I710" s="1" t="s">
        <v>148</v>
      </c>
      <c r="J710" s="10">
        <v>1395068347</v>
      </c>
      <c r="K710" s="10">
        <v>1011684790</v>
      </c>
      <c r="L710" s="10">
        <v>1011111168.9382406</v>
      </c>
      <c r="M710" s="10">
        <v>1395068347</v>
      </c>
      <c r="N710" s="153">
        <v>72.477536395399994</v>
      </c>
      <c r="O710" s="127"/>
      <c r="P710" s="3"/>
    </row>
    <row r="711" spans="1:16" ht="16.5" customHeight="1">
      <c r="A711" s="3"/>
      <c r="B711" s="9" t="s">
        <v>154</v>
      </c>
      <c r="C711" s="1" t="s">
        <v>161</v>
      </c>
      <c r="E711" s="1" t="s">
        <v>369</v>
      </c>
      <c r="F711" s="1" t="s">
        <v>147</v>
      </c>
      <c r="G711" s="152">
        <v>45118.655358796299</v>
      </c>
      <c r="H711" s="152">
        <v>47109</v>
      </c>
      <c r="I711" s="1" t="s">
        <v>148</v>
      </c>
      <c r="J711" s="10">
        <v>1395068347</v>
      </c>
      <c r="K711" s="10">
        <v>1013224710</v>
      </c>
      <c r="L711" s="10">
        <v>1011111169.1631197</v>
      </c>
      <c r="M711" s="10">
        <v>1395068347</v>
      </c>
      <c r="N711" s="153">
        <v>72.477536411599999</v>
      </c>
      <c r="O711" s="127"/>
      <c r="P711" s="3"/>
    </row>
    <row r="712" spans="1:16" ht="16.5" customHeight="1">
      <c r="A712" s="3"/>
      <c r="B712" s="9" t="s">
        <v>154</v>
      </c>
      <c r="C712" s="1" t="s">
        <v>161</v>
      </c>
      <c r="E712" s="1" t="s">
        <v>369</v>
      </c>
      <c r="F712" s="1" t="s">
        <v>147</v>
      </c>
      <c r="G712" s="152">
        <v>45118.65724537037</v>
      </c>
      <c r="H712" s="152">
        <v>47109</v>
      </c>
      <c r="I712" s="1" t="s">
        <v>148</v>
      </c>
      <c r="J712" s="10">
        <v>1395068347</v>
      </c>
      <c r="K712" s="10">
        <v>1013224710</v>
      </c>
      <c r="L712" s="10">
        <v>1011111169.1631197</v>
      </c>
      <c r="M712" s="10">
        <v>1395068347</v>
      </c>
      <c r="N712" s="153">
        <v>72.477536411599999</v>
      </c>
      <c r="O712" s="127"/>
      <c r="P712" s="3"/>
    </row>
    <row r="713" spans="1:16" ht="16.5" customHeight="1">
      <c r="A713" s="3"/>
      <c r="B713" s="9" t="s">
        <v>158</v>
      </c>
      <c r="C713" s="1" t="s">
        <v>161</v>
      </c>
      <c r="E713" s="1" t="s">
        <v>369</v>
      </c>
      <c r="F713" s="1" t="s">
        <v>147</v>
      </c>
      <c r="G713" s="152">
        <v>45246.643217592595</v>
      </c>
      <c r="H713" s="152">
        <v>46937</v>
      </c>
      <c r="I713" s="1" t="s">
        <v>148</v>
      </c>
      <c r="J713" s="10">
        <v>6560787673</v>
      </c>
      <c r="K713" s="10">
        <v>5141826097</v>
      </c>
      <c r="L713" s="10">
        <v>5180078010.6366997</v>
      </c>
      <c r="M713" s="10">
        <v>6560787673</v>
      </c>
      <c r="N713" s="153">
        <v>78.955123512900002</v>
      </c>
      <c r="O713" s="127"/>
      <c r="P713" s="3"/>
    </row>
    <row r="714" spans="1:16" ht="16.5" customHeight="1">
      <c r="A714" s="3"/>
      <c r="B714" s="9" t="s">
        <v>154</v>
      </c>
      <c r="C714" s="1" t="s">
        <v>161</v>
      </c>
      <c r="E714" s="1" t="s">
        <v>369</v>
      </c>
      <c r="F714" s="1" t="s">
        <v>147</v>
      </c>
      <c r="G714" s="152">
        <v>45282.668831018513</v>
      </c>
      <c r="H714" s="152">
        <v>47105</v>
      </c>
      <c r="I714" s="1" t="s">
        <v>148</v>
      </c>
      <c r="J714" s="10">
        <v>1364920094</v>
      </c>
      <c r="K714" s="10">
        <v>1010295897</v>
      </c>
      <c r="L714" s="10">
        <v>1012050614.9777794</v>
      </c>
      <c r="M714" s="10">
        <v>1364920094</v>
      </c>
      <c r="N714" s="153">
        <v>74.147242715999994</v>
      </c>
      <c r="O714" s="127"/>
      <c r="P714" s="3"/>
    </row>
    <row r="715" spans="1:16" ht="16.5" customHeight="1">
      <c r="A715" s="3"/>
      <c r="B715" s="9" t="s">
        <v>154</v>
      </c>
      <c r="C715" s="1" t="s">
        <v>161</v>
      </c>
      <c r="E715" s="1" t="s">
        <v>369</v>
      </c>
      <c r="F715" s="1" t="s">
        <v>147</v>
      </c>
      <c r="G715" s="152">
        <v>45282.67628472222</v>
      </c>
      <c r="H715" s="152">
        <v>47105</v>
      </c>
      <c r="I715" s="1" t="s">
        <v>148</v>
      </c>
      <c r="J715" s="10">
        <v>1364920094</v>
      </c>
      <c r="K715" s="10">
        <v>1010295897</v>
      </c>
      <c r="L715" s="10">
        <v>1012050614.9777794</v>
      </c>
      <c r="M715" s="10">
        <v>1364920094</v>
      </c>
      <c r="N715" s="153">
        <v>74.147242715999994</v>
      </c>
      <c r="O715" s="127"/>
      <c r="P715" s="3"/>
    </row>
    <row r="716" spans="1:16" ht="16.5" customHeight="1">
      <c r="A716" s="3"/>
      <c r="B716" s="9" t="s">
        <v>154</v>
      </c>
      <c r="C716" s="1" t="s">
        <v>161</v>
      </c>
      <c r="E716" s="1" t="s">
        <v>369</v>
      </c>
      <c r="F716" s="1" t="s">
        <v>147</v>
      </c>
      <c r="G716" s="152">
        <v>45282.676504629628</v>
      </c>
      <c r="H716" s="152">
        <v>47105</v>
      </c>
      <c r="I716" s="1" t="s">
        <v>148</v>
      </c>
      <c r="J716" s="10">
        <v>1364920094</v>
      </c>
      <c r="K716" s="10">
        <v>1010295897</v>
      </c>
      <c r="L716" s="10">
        <v>1012050614.9777794</v>
      </c>
      <c r="M716" s="10">
        <v>1364920094</v>
      </c>
      <c r="N716" s="153">
        <v>74.147242715999994</v>
      </c>
      <c r="O716" s="127"/>
      <c r="P716" s="3"/>
    </row>
    <row r="717" spans="1:16" ht="16.5" customHeight="1">
      <c r="A717" s="3"/>
      <c r="B717" s="9" t="s">
        <v>154</v>
      </c>
      <c r="C717" s="1" t="s">
        <v>161</v>
      </c>
      <c r="E717" s="1" t="s">
        <v>369</v>
      </c>
      <c r="F717" s="1" t="s">
        <v>147</v>
      </c>
      <c r="G717" s="152">
        <v>45282.676631944443</v>
      </c>
      <c r="H717" s="152">
        <v>47105</v>
      </c>
      <c r="I717" s="1" t="s">
        <v>148</v>
      </c>
      <c r="J717" s="10">
        <v>1364920094</v>
      </c>
      <c r="K717" s="10">
        <v>1010295897</v>
      </c>
      <c r="L717" s="10">
        <v>1012050614.9777794</v>
      </c>
      <c r="M717" s="10">
        <v>1364920094</v>
      </c>
      <c r="N717" s="153">
        <v>74.147242715999994</v>
      </c>
      <c r="O717" s="127"/>
      <c r="P717" s="3"/>
    </row>
    <row r="718" spans="1:16" ht="16.5" customHeight="1">
      <c r="A718" s="3"/>
      <c r="B718" s="9" t="s">
        <v>145</v>
      </c>
      <c r="C718" s="1" t="s">
        <v>167</v>
      </c>
      <c r="E718" s="1" t="s">
        <v>369</v>
      </c>
      <c r="F718" s="1" t="s">
        <v>147</v>
      </c>
      <c r="G718" s="152">
        <v>44991.725034722229</v>
      </c>
      <c r="H718" s="152">
        <v>46224</v>
      </c>
      <c r="I718" s="1" t="s">
        <v>148</v>
      </c>
      <c r="J718" s="10">
        <v>3021323041</v>
      </c>
      <c r="K718" s="10">
        <v>2141846105</v>
      </c>
      <c r="L718" s="10">
        <v>2160994640.4089375</v>
      </c>
      <c r="M718" s="10">
        <v>3021323041</v>
      </c>
      <c r="N718" s="153">
        <v>71.524779412300006</v>
      </c>
      <c r="O718" s="127"/>
      <c r="P718" s="3"/>
    </row>
    <row r="719" spans="1:16" ht="16.5" customHeight="1">
      <c r="A719" s="3"/>
      <c r="B719" s="9" t="s">
        <v>145</v>
      </c>
      <c r="C719" s="1" t="s">
        <v>167</v>
      </c>
      <c r="E719" s="1" t="s">
        <v>369</v>
      </c>
      <c r="F719" s="1" t="s">
        <v>147</v>
      </c>
      <c r="G719" s="152">
        <v>44994.680914351848</v>
      </c>
      <c r="H719" s="152">
        <v>46800</v>
      </c>
      <c r="I719" s="1" t="s">
        <v>148</v>
      </c>
      <c r="J719" s="10">
        <v>6592880</v>
      </c>
      <c r="K719" s="10">
        <v>4019946</v>
      </c>
      <c r="L719" s="10">
        <v>4053871.4415230285</v>
      </c>
      <c r="M719" s="10">
        <v>6592880</v>
      </c>
      <c r="N719" s="153">
        <v>61.4886277548</v>
      </c>
      <c r="O719" s="127"/>
      <c r="P719" s="3"/>
    </row>
    <row r="720" spans="1:16" ht="16.5" customHeight="1">
      <c r="A720" s="3"/>
      <c r="B720" s="9" t="s">
        <v>145</v>
      </c>
      <c r="C720" s="1" t="s">
        <v>167</v>
      </c>
      <c r="E720" s="1" t="s">
        <v>369</v>
      </c>
      <c r="F720" s="1" t="s">
        <v>147</v>
      </c>
      <c r="G720" s="152">
        <v>45009.678391203699</v>
      </c>
      <c r="H720" s="152">
        <v>46742</v>
      </c>
      <c r="I720" s="1" t="s">
        <v>148</v>
      </c>
      <c r="J720" s="10">
        <v>1195796566</v>
      </c>
      <c r="K720" s="10">
        <v>745534676</v>
      </c>
      <c r="L720" s="10">
        <v>747863882.86026061</v>
      </c>
      <c r="M720" s="10">
        <v>1195796566</v>
      </c>
      <c r="N720" s="153">
        <v>62.541062930300001</v>
      </c>
      <c r="O720" s="127"/>
      <c r="P720" s="3"/>
    </row>
    <row r="721" spans="1:16" ht="16.5" customHeight="1">
      <c r="A721" s="3"/>
      <c r="B721" s="9" t="s">
        <v>145</v>
      </c>
      <c r="C721" s="1" t="s">
        <v>167</v>
      </c>
      <c r="E721" s="1" t="s">
        <v>369</v>
      </c>
      <c r="F721" s="1" t="s">
        <v>147</v>
      </c>
      <c r="G721" s="152">
        <v>45079.555960648147</v>
      </c>
      <c r="H721" s="152">
        <v>46674</v>
      </c>
      <c r="I721" s="1" t="s">
        <v>148</v>
      </c>
      <c r="J721" s="10">
        <v>3505212263</v>
      </c>
      <c r="K721" s="10">
        <v>2253279287</v>
      </c>
      <c r="L721" s="10">
        <v>2276662440.5631943</v>
      </c>
      <c r="M721" s="10">
        <v>3505212263</v>
      </c>
      <c r="N721" s="153">
        <v>64.950772442399995</v>
      </c>
      <c r="O721" s="127"/>
      <c r="P721" s="3"/>
    </row>
    <row r="722" spans="1:16" ht="16.5" customHeight="1">
      <c r="A722" s="3"/>
      <c r="B722" s="9" t="s">
        <v>145</v>
      </c>
      <c r="C722" s="1" t="s">
        <v>167</v>
      </c>
      <c r="E722" s="1" t="s">
        <v>369</v>
      </c>
      <c r="F722" s="1" t="s">
        <v>147</v>
      </c>
      <c r="G722" s="152">
        <v>45083.685682870368</v>
      </c>
      <c r="H722" s="152">
        <v>46527</v>
      </c>
      <c r="I722" s="1" t="s">
        <v>148</v>
      </c>
      <c r="J722" s="10">
        <v>2900055008</v>
      </c>
      <c r="K722" s="10">
        <v>1937994960</v>
      </c>
      <c r="L722" s="10">
        <v>1955184111.9309769</v>
      </c>
      <c r="M722" s="10">
        <v>2900055008</v>
      </c>
      <c r="N722" s="153">
        <v>67.418862971099998</v>
      </c>
      <c r="O722" s="127"/>
      <c r="P722" s="3"/>
    </row>
    <row r="723" spans="1:16" ht="16.5" customHeight="1">
      <c r="A723" s="3"/>
      <c r="B723" s="9" t="s">
        <v>145</v>
      </c>
      <c r="C723" s="1" t="s">
        <v>167</v>
      </c>
      <c r="E723" s="1" t="s">
        <v>369</v>
      </c>
      <c r="F723" s="1" t="s">
        <v>147</v>
      </c>
      <c r="G723" s="152">
        <v>45083.712511574078</v>
      </c>
      <c r="H723" s="152">
        <v>46378</v>
      </c>
      <c r="I723" s="1" t="s">
        <v>148</v>
      </c>
      <c r="J723" s="10">
        <v>3747236880</v>
      </c>
      <c r="K723" s="10">
        <v>2605579068</v>
      </c>
      <c r="L723" s="10">
        <v>2628361844.5266018</v>
      </c>
      <c r="M723" s="10">
        <v>3747236880</v>
      </c>
      <c r="N723" s="153">
        <v>70.141331565000002</v>
      </c>
      <c r="O723" s="127"/>
      <c r="P723" s="3"/>
    </row>
    <row r="724" spans="1:16" ht="16.5" customHeight="1">
      <c r="A724" s="3"/>
      <c r="B724" s="9" t="s">
        <v>145</v>
      </c>
      <c r="C724" s="1" t="s">
        <v>167</v>
      </c>
      <c r="E724" s="1" t="s">
        <v>369</v>
      </c>
      <c r="F724" s="1" t="s">
        <v>147</v>
      </c>
      <c r="G724" s="152">
        <v>45097.631273148145</v>
      </c>
      <c r="H724" s="152">
        <v>46287</v>
      </c>
      <c r="I724" s="1" t="s">
        <v>148</v>
      </c>
      <c r="J724" s="10">
        <v>2114663012</v>
      </c>
      <c r="K724" s="10">
        <v>1513142467</v>
      </c>
      <c r="L724" s="10">
        <v>1519183466.6139965</v>
      </c>
      <c r="M724" s="10">
        <v>2114663012</v>
      </c>
      <c r="N724" s="153">
        <v>71.840452024399994</v>
      </c>
      <c r="O724" s="127"/>
      <c r="P724" s="3"/>
    </row>
    <row r="725" spans="1:16" ht="16.5" customHeight="1">
      <c r="A725" s="3"/>
      <c r="B725" s="9" t="s">
        <v>145</v>
      </c>
      <c r="C725" s="1" t="s">
        <v>167</v>
      </c>
      <c r="E725" s="1" t="s">
        <v>369</v>
      </c>
      <c r="F725" s="1" t="s">
        <v>147</v>
      </c>
      <c r="G725" s="152">
        <v>45134.628298611111</v>
      </c>
      <c r="H725" s="152">
        <v>46772</v>
      </c>
      <c r="I725" s="1" t="s">
        <v>148</v>
      </c>
      <c r="J725" s="10">
        <v>3862038252</v>
      </c>
      <c r="K725" s="10">
        <v>2459999998</v>
      </c>
      <c r="L725" s="10">
        <v>2516249931.8844738</v>
      </c>
      <c r="M725" s="10">
        <v>3862038252</v>
      </c>
      <c r="N725" s="153">
        <v>65.153418161499999</v>
      </c>
      <c r="O725" s="127"/>
      <c r="P725" s="3"/>
    </row>
    <row r="726" spans="1:16" ht="16.5" customHeight="1">
      <c r="A726" s="3"/>
      <c r="B726" s="9" t="s">
        <v>145</v>
      </c>
      <c r="C726" s="1" t="s">
        <v>167</v>
      </c>
      <c r="E726" s="1" t="s">
        <v>369</v>
      </c>
      <c r="F726" s="1" t="s">
        <v>147</v>
      </c>
      <c r="G726" s="152">
        <v>45134.645810185182</v>
      </c>
      <c r="H726" s="152">
        <v>46891</v>
      </c>
      <c r="I726" s="1" t="s">
        <v>148</v>
      </c>
      <c r="J726" s="10">
        <v>4855680824</v>
      </c>
      <c r="K726" s="10">
        <v>2999999998</v>
      </c>
      <c r="L726" s="10">
        <v>3069425644.0329418</v>
      </c>
      <c r="M726" s="10">
        <v>4855680824</v>
      </c>
      <c r="N726" s="153">
        <v>63.2130849471</v>
      </c>
      <c r="O726" s="127"/>
      <c r="P726" s="3"/>
    </row>
    <row r="727" spans="1:16" ht="16.5" customHeight="1">
      <c r="A727" s="3"/>
      <c r="B727" s="9" t="s">
        <v>145</v>
      </c>
      <c r="C727" s="1" t="s">
        <v>167</v>
      </c>
      <c r="E727" s="1" t="s">
        <v>369</v>
      </c>
      <c r="F727" s="1" t="s">
        <v>147</v>
      </c>
      <c r="G727" s="152">
        <v>45134.646666666667</v>
      </c>
      <c r="H727" s="152">
        <v>46954</v>
      </c>
      <c r="I727" s="1" t="s">
        <v>148</v>
      </c>
      <c r="J727" s="10">
        <v>6592876720</v>
      </c>
      <c r="K727" s="10">
        <v>4000000000</v>
      </c>
      <c r="L727" s="10">
        <v>4093614448.8839288</v>
      </c>
      <c r="M727" s="10">
        <v>6592876720</v>
      </c>
      <c r="N727" s="153">
        <v>62.091475735700001</v>
      </c>
      <c r="O727" s="127"/>
      <c r="P727" s="3"/>
    </row>
    <row r="728" spans="1:16" ht="16.5" customHeight="1">
      <c r="A728" s="3"/>
      <c r="B728" s="9" t="s">
        <v>145</v>
      </c>
      <c r="C728" s="1" t="s">
        <v>167</v>
      </c>
      <c r="E728" s="1" t="s">
        <v>369</v>
      </c>
      <c r="F728" s="1" t="s">
        <v>147</v>
      </c>
      <c r="G728" s="152">
        <v>45211.508344907408</v>
      </c>
      <c r="H728" s="152">
        <v>46163</v>
      </c>
      <c r="I728" s="1" t="s">
        <v>148</v>
      </c>
      <c r="J728" s="10">
        <v>348941646</v>
      </c>
      <c r="K728" s="10">
        <v>266255884</v>
      </c>
      <c r="L728" s="10">
        <v>265299018.99131748</v>
      </c>
      <c r="M728" s="10">
        <v>348941646</v>
      </c>
      <c r="N728" s="153">
        <v>76.029623300200001</v>
      </c>
      <c r="O728" s="127"/>
      <c r="P728" s="3"/>
    </row>
    <row r="729" spans="1:16" ht="16.5" customHeight="1">
      <c r="A729" s="3"/>
      <c r="B729" s="9" t="s">
        <v>145</v>
      </c>
      <c r="C729" s="1" t="s">
        <v>167</v>
      </c>
      <c r="E729" s="1" t="s">
        <v>369</v>
      </c>
      <c r="F729" s="1" t="s">
        <v>147</v>
      </c>
      <c r="G729" s="152">
        <v>45219.547696759262</v>
      </c>
      <c r="H729" s="152">
        <v>45799</v>
      </c>
      <c r="I729" s="1" t="s">
        <v>148</v>
      </c>
      <c r="J729" s="10">
        <v>26991287</v>
      </c>
      <c r="K729" s="10">
        <v>22446630</v>
      </c>
      <c r="L729" s="10">
        <v>22297352.537297815</v>
      </c>
      <c r="M729" s="10">
        <v>26991287</v>
      </c>
      <c r="N729" s="153">
        <v>82.609445549200004</v>
      </c>
      <c r="O729" s="127"/>
      <c r="P729" s="3"/>
    </row>
    <row r="730" spans="1:16" ht="16.5" customHeight="1">
      <c r="A730" s="3"/>
      <c r="B730" s="9" t="s">
        <v>145</v>
      </c>
      <c r="C730" s="1" t="s">
        <v>167</v>
      </c>
      <c r="E730" s="1" t="s">
        <v>369</v>
      </c>
      <c r="F730" s="1" t="s">
        <v>147</v>
      </c>
      <c r="G730" s="152">
        <v>45258.661504629628</v>
      </c>
      <c r="H730" s="152">
        <v>45799</v>
      </c>
      <c r="I730" s="1" t="s">
        <v>148</v>
      </c>
      <c r="J730" s="10">
        <v>23889314</v>
      </c>
      <c r="K730" s="10">
        <v>20371616</v>
      </c>
      <c r="L730" s="10">
        <v>20585981.728269443</v>
      </c>
      <c r="M730" s="10">
        <v>23889314</v>
      </c>
      <c r="N730" s="153">
        <v>86.172343535099998</v>
      </c>
      <c r="O730" s="127"/>
      <c r="P730" s="3"/>
    </row>
    <row r="731" spans="1:16" ht="16.5" customHeight="1">
      <c r="A731" s="3"/>
      <c r="B731" s="9" t="s">
        <v>145</v>
      </c>
      <c r="C731" s="1" t="s">
        <v>167</v>
      </c>
      <c r="E731" s="1" t="s">
        <v>369</v>
      </c>
      <c r="F731" s="1" t="s">
        <v>147</v>
      </c>
      <c r="G731" s="152">
        <v>45258.662662037037</v>
      </c>
      <c r="H731" s="152">
        <v>46800</v>
      </c>
      <c r="I731" s="1" t="s">
        <v>148</v>
      </c>
      <c r="J731" s="10">
        <v>12407896</v>
      </c>
      <c r="K731" s="10">
        <v>8366740</v>
      </c>
      <c r="L731" s="10">
        <v>8454167.7912056688</v>
      </c>
      <c r="M731" s="10">
        <v>12407896</v>
      </c>
      <c r="N731" s="153">
        <v>68.135385654499999</v>
      </c>
      <c r="O731" s="127"/>
      <c r="P731" s="3"/>
    </row>
    <row r="732" spans="1:16" ht="16.5" customHeight="1">
      <c r="A732" s="3"/>
      <c r="B732" s="9" t="s">
        <v>145</v>
      </c>
      <c r="C732" s="1" t="s">
        <v>167</v>
      </c>
      <c r="E732" s="1" t="s">
        <v>369</v>
      </c>
      <c r="F732" s="1" t="s">
        <v>147</v>
      </c>
      <c r="G732" s="152">
        <v>45258.6637962963</v>
      </c>
      <c r="H732" s="152">
        <v>45498</v>
      </c>
      <c r="I732" s="1" t="s">
        <v>148</v>
      </c>
      <c r="J732" s="10">
        <v>3251712</v>
      </c>
      <c r="K732" s="10">
        <v>3033487</v>
      </c>
      <c r="L732" s="10">
        <v>3063396.8762375652</v>
      </c>
      <c r="M732" s="10">
        <v>3251712</v>
      </c>
      <c r="N732" s="153">
        <v>94.208739157599993</v>
      </c>
      <c r="O732" s="127"/>
      <c r="P732" s="3"/>
    </row>
    <row r="733" spans="1:16" ht="16.5" customHeight="1">
      <c r="A733" s="3"/>
      <c r="B733" s="9" t="s">
        <v>145</v>
      </c>
      <c r="C733" s="1" t="s">
        <v>167</v>
      </c>
      <c r="E733" s="1" t="s">
        <v>369</v>
      </c>
      <c r="F733" s="1" t="s">
        <v>147</v>
      </c>
      <c r="G733" s="152">
        <v>45258.664675925924</v>
      </c>
      <c r="H733" s="152">
        <v>46140</v>
      </c>
      <c r="I733" s="1" t="s">
        <v>148</v>
      </c>
      <c r="J733" s="10">
        <v>260164386</v>
      </c>
      <c r="K733" s="10">
        <v>203169863</v>
      </c>
      <c r="L733" s="10">
        <v>205308997.17310873</v>
      </c>
      <c r="M733" s="10">
        <v>260164386</v>
      </c>
      <c r="N733" s="153">
        <v>78.915104534400001</v>
      </c>
      <c r="O733" s="127"/>
      <c r="P733" s="3"/>
    </row>
    <row r="734" spans="1:16" ht="16.5" customHeight="1">
      <c r="A734" s="3"/>
      <c r="B734" s="9" t="s">
        <v>145</v>
      </c>
      <c r="C734" s="1" t="s">
        <v>167</v>
      </c>
      <c r="E734" s="1" t="s">
        <v>369</v>
      </c>
      <c r="F734" s="1" t="s">
        <v>147</v>
      </c>
      <c r="G734" s="152">
        <v>45278.534525462965</v>
      </c>
      <c r="H734" s="152">
        <v>46436</v>
      </c>
      <c r="I734" s="1" t="s">
        <v>148</v>
      </c>
      <c r="J734" s="10">
        <v>140513694</v>
      </c>
      <c r="K734" s="10">
        <v>100856165</v>
      </c>
      <c r="L734" s="10">
        <v>101299166.16599174</v>
      </c>
      <c r="M734" s="10">
        <v>140513694</v>
      </c>
      <c r="N734" s="153">
        <v>72.092024116900006</v>
      </c>
      <c r="O734" s="127"/>
      <c r="P734" s="3"/>
    </row>
    <row r="735" spans="1:16" ht="16.5" customHeight="1">
      <c r="A735" s="3"/>
      <c r="B735" s="9" t="s">
        <v>145</v>
      </c>
      <c r="C735" s="1" t="s">
        <v>167</v>
      </c>
      <c r="E735" s="1" t="s">
        <v>369</v>
      </c>
      <c r="F735" s="1" t="s">
        <v>147</v>
      </c>
      <c r="G735" s="152">
        <v>45278.534942129627</v>
      </c>
      <c r="H735" s="152">
        <v>46436</v>
      </c>
      <c r="I735" s="1" t="s">
        <v>148</v>
      </c>
      <c r="J735" s="10">
        <v>140513694</v>
      </c>
      <c r="K735" s="10">
        <v>100856165</v>
      </c>
      <c r="L735" s="10">
        <v>101299166.16599174</v>
      </c>
      <c r="M735" s="10">
        <v>140513694</v>
      </c>
      <c r="N735" s="153">
        <v>72.092024116900006</v>
      </c>
      <c r="O735" s="127"/>
      <c r="P735" s="3"/>
    </row>
    <row r="736" spans="1:16" ht="16.5" customHeight="1">
      <c r="A736" s="3"/>
      <c r="B736" s="9" t="s">
        <v>145</v>
      </c>
      <c r="C736" s="1" t="s">
        <v>167</v>
      </c>
      <c r="E736" s="1" t="s">
        <v>369</v>
      </c>
      <c r="F736" s="1" t="s">
        <v>147</v>
      </c>
      <c r="G736" s="152">
        <v>45278.534953703704</v>
      </c>
      <c r="H736" s="152">
        <v>46436</v>
      </c>
      <c r="I736" s="1" t="s">
        <v>148</v>
      </c>
      <c r="J736" s="10">
        <v>140513694</v>
      </c>
      <c r="K736" s="10">
        <v>100856165</v>
      </c>
      <c r="L736" s="10">
        <v>101299166.16599174</v>
      </c>
      <c r="M736" s="10">
        <v>140513694</v>
      </c>
      <c r="N736" s="153">
        <v>72.092024116900006</v>
      </c>
      <c r="O736" s="127"/>
      <c r="P736" s="3"/>
    </row>
    <row r="737" spans="1:16" ht="16.5" customHeight="1">
      <c r="A737" s="3"/>
      <c r="B737" s="9" t="s">
        <v>145</v>
      </c>
      <c r="C737" s="1" t="s">
        <v>167</v>
      </c>
      <c r="E737" s="1" t="s">
        <v>369</v>
      </c>
      <c r="F737" s="1" t="s">
        <v>147</v>
      </c>
      <c r="G737" s="152">
        <v>45278.534965277773</v>
      </c>
      <c r="H737" s="152">
        <v>46436</v>
      </c>
      <c r="I737" s="1" t="s">
        <v>148</v>
      </c>
      <c r="J737" s="10">
        <v>140513694</v>
      </c>
      <c r="K737" s="10">
        <v>100856165</v>
      </c>
      <c r="L737" s="10">
        <v>101299166.16599174</v>
      </c>
      <c r="M737" s="10">
        <v>140513694</v>
      </c>
      <c r="N737" s="153">
        <v>72.092024116900006</v>
      </c>
      <c r="O737" s="127"/>
      <c r="P737" s="3"/>
    </row>
    <row r="738" spans="1:16" ht="16.5" customHeight="1">
      <c r="A738" s="3"/>
      <c r="B738" s="9" t="s">
        <v>145</v>
      </c>
      <c r="C738" s="1" t="s">
        <v>167</v>
      </c>
      <c r="E738" s="1" t="s">
        <v>369</v>
      </c>
      <c r="F738" s="1" t="s">
        <v>147</v>
      </c>
      <c r="G738" s="152">
        <v>45278.53497685185</v>
      </c>
      <c r="H738" s="152">
        <v>46436</v>
      </c>
      <c r="I738" s="1" t="s">
        <v>148</v>
      </c>
      <c r="J738" s="10">
        <v>140513694</v>
      </c>
      <c r="K738" s="10">
        <v>100856165</v>
      </c>
      <c r="L738" s="10">
        <v>101299166.16599174</v>
      </c>
      <c r="M738" s="10">
        <v>140513694</v>
      </c>
      <c r="N738" s="153">
        <v>72.092024116900006</v>
      </c>
      <c r="O738" s="127"/>
      <c r="P738" s="3"/>
    </row>
    <row r="739" spans="1:16" ht="16.5" customHeight="1">
      <c r="A739" s="3"/>
      <c r="B739" s="9" t="s">
        <v>145</v>
      </c>
      <c r="C739" s="1" t="s">
        <v>167</v>
      </c>
      <c r="E739" s="1" t="s">
        <v>369</v>
      </c>
      <c r="F739" s="1" t="s">
        <v>147</v>
      </c>
      <c r="G739" s="152">
        <v>45278.534988425919</v>
      </c>
      <c r="H739" s="152">
        <v>46436</v>
      </c>
      <c r="I739" s="1" t="s">
        <v>148</v>
      </c>
      <c r="J739" s="10">
        <v>140513694</v>
      </c>
      <c r="K739" s="10">
        <v>100856165</v>
      </c>
      <c r="L739" s="10">
        <v>101299166.16599174</v>
      </c>
      <c r="M739" s="10">
        <v>140513694</v>
      </c>
      <c r="N739" s="153">
        <v>72.092024116900006</v>
      </c>
      <c r="O739" s="127"/>
      <c r="P739" s="3"/>
    </row>
    <row r="740" spans="1:16" ht="16.5" customHeight="1">
      <c r="A740" s="3"/>
      <c r="B740" s="9" t="s">
        <v>145</v>
      </c>
      <c r="C740" s="1" t="s">
        <v>167</v>
      </c>
      <c r="E740" s="1" t="s">
        <v>369</v>
      </c>
      <c r="F740" s="1" t="s">
        <v>147</v>
      </c>
      <c r="G740" s="152">
        <v>45278.534999999996</v>
      </c>
      <c r="H740" s="152">
        <v>46436</v>
      </c>
      <c r="I740" s="1" t="s">
        <v>148</v>
      </c>
      <c r="J740" s="10">
        <v>140513694</v>
      </c>
      <c r="K740" s="10">
        <v>100856165</v>
      </c>
      <c r="L740" s="10">
        <v>101299166.16599174</v>
      </c>
      <c r="M740" s="10">
        <v>140513694</v>
      </c>
      <c r="N740" s="153">
        <v>72.092024116900006</v>
      </c>
      <c r="O740" s="127"/>
      <c r="P740" s="3"/>
    </row>
    <row r="741" spans="1:16" ht="16.5" customHeight="1">
      <c r="A741" s="3"/>
      <c r="B741" s="9" t="s">
        <v>145</v>
      </c>
      <c r="C741" s="1" t="s">
        <v>167</v>
      </c>
      <c r="E741" s="1" t="s">
        <v>369</v>
      </c>
      <c r="F741" s="1" t="s">
        <v>147</v>
      </c>
      <c r="G741" s="152">
        <v>45280.630474537036</v>
      </c>
      <c r="H741" s="152">
        <v>46814</v>
      </c>
      <c r="I741" s="1" t="s">
        <v>148</v>
      </c>
      <c r="J741" s="10">
        <v>1246192789</v>
      </c>
      <c r="K741" s="10">
        <v>819059944</v>
      </c>
      <c r="L741" s="10">
        <v>796750177.61413264</v>
      </c>
      <c r="M741" s="10">
        <v>1246192789</v>
      </c>
      <c r="N741" s="153">
        <v>63.934744659700002</v>
      </c>
      <c r="O741" s="127"/>
      <c r="P741" s="3"/>
    </row>
    <row r="742" spans="1:16" ht="16.5" customHeight="1">
      <c r="A742" s="3"/>
      <c r="B742" s="9" t="s">
        <v>145</v>
      </c>
      <c r="C742" s="1" t="s">
        <v>167</v>
      </c>
      <c r="E742" s="1" t="s">
        <v>369</v>
      </c>
      <c r="F742" s="1" t="s">
        <v>147</v>
      </c>
      <c r="G742" s="152">
        <v>45280.642928240741</v>
      </c>
      <c r="H742" s="152">
        <v>45498</v>
      </c>
      <c r="I742" s="1" t="s">
        <v>148</v>
      </c>
      <c r="J742" s="10">
        <v>216780822</v>
      </c>
      <c r="K742" s="10">
        <v>201849315</v>
      </c>
      <c r="L742" s="10">
        <v>202599439.36478013</v>
      </c>
      <c r="M742" s="10">
        <v>216780822</v>
      </c>
      <c r="N742" s="153">
        <v>93.458193162900002</v>
      </c>
      <c r="O742" s="127"/>
      <c r="P742" s="3"/>
    </row>
    <row r="743" spans="1:16" ht="16.5" customHeight="1">
      <c r="A743" s="3"/>
      <c r="B743" s="9" t="s">
        <v>145</v>
      </c>
      <c r="C743" s="1" t="s">
        <v>182</v>
      </c>
      <c r="E743" s="1" t="s">
        <v>369</v>
      </c>
      <c r="F743" s="1" t="s">
        <v>147</v>
      </c>
      <c r="G743" s="152">
        <v>44362.694606481484</v>
      </c>
      <c r="H743" s="152">
        <v>47864</v>
      </c>
      <c r="I743" s="1" t="s">
        <v>148</v>
      </c>
      <c r="J743" s="10">
        <v>4596557942</v>
      </c>
      <c r="K743" s="10">
        <v>2583450254</v>
      </c>
      <c r="L743" s="10">
        <v>2569105189.7428436</v>
      </c>
      <c r="M743" s="10">
        <v>4596557942</v>
      </c>
      <c r="N743" s="153">
        <v>55.8919352733</v>
      </c>
      <c r="O743" s="127"/>
      <c r="P743" s="3"/>
    </row>
    <row r="744" spans="1:16" ht="16.5" customHeight="1">
      <c r="A744" s="3"/>
      <c r="B744" s="9" t="s">
        <v>145</v>
      </c>
      <c r="C744" s="1" t="s">
        <v>182</v>
      </c>
      <c r="E744" s="1" t="s">
        <v>369</v>
      </c>
      <c r="F744" s="1" t="s">
        <v>147</v>
      </c>
      <c r="G744" s="152">
        <v>44362.702094907407</v>
      </c>
      <c r="H744" s="152">
        <v>47864</v>
      </c>
      <c r="I744" s="1" t="s">
        <v>148</v>
      </c>
      <c r="J744" s="10">
        <v>1130145442</v>
      </c>
      <c r="K744" s="10">
        <v>635187151</v>
      </c>
      <c r="L744" s="10">
        <v>631660158.93061078</v>
      </c>
      <c r="M744" s="10">
        <v>1130145442</v>
      </c>
      <c r="N744" s="153">
        <v>55.891935272799998</v>
      </c>
      <c r="O744" s="127"/>
      <c r="P744" s="3"/>
    </row>
    <row r="745" spans="1:16" ht="16.5" customHeight="1">
      <c r="A745" s="3"/>
      <c r="B745" s="9" t="s">
        <v>145</v>
      </c>
      <c r="C745" s="1" t="s">
        <v>182</v>
      </c>
      <c r="E745" s="1" t="s">
        <v>369</v>
      </c>
      <c r="F745" s="1" t="s">
        <v>147</v>
      </c>
      <c r="G745" s="152">
        <v>44392.424907407411</v>
      </c>
      <c r="H745" s="152">
        <v>47864</v>
      </c>
      <c r="I745" s="1" t="s">
        <v>148</v>
      </c>
      <c r="J745" s="10">
        <v>1899404116</v>
      </c>
      <c r="K745" s="10">
        <v>1094913701</v>
      </c>
      <c r="L745" s="10">
        <v>1077718388.7887564</v>
      </c>
      <c r="M745" s="10">
        <v>1899404116</v>
      </c>
      <c r="N745" s="153">
        <v>56.7398153826</v>
      </c>
      <c r="O745" s="127"/>
      <c r="P745" s="3"/>
    </row>
    <row r="746" spans="1:16" ht="16.5" customHeight="1">
      <c r="A746" s="3"/>
      <c r="B746" s="9" t="s">
        <v>145</v>
      </c>
      <c r="C746" s="1" t="s">
        <v>182</v>
      </c>
      <c r="E746" s="1" t="s">
        <v>369</v>
      </c>
      <c r="F746" s="1" t="s">
        <v>147</v>
      </c>
      <c r="G746" s="152">
        <v>44392.47896990741</v>
      </c>
      <c r="H746" s="152">
        <v>47864</v>
      </c>
      <c r="I746" s="1" t="s">
        <v>148</v>
      </c>
      <c r="J746" s="10">
        <v>3798808232</v>
      </c>
      <c r="K746" s="10">
        <v>2190185640</v>
      </c>
      <c r="L746" s="10">
        <v>2155723688.9836702</v>
      </c>
      <c r="M746" s="10">
        <v>3798808232</v>
      </c>
      <c r="N746" s="153">
        <v>56.747368051499997</v>
      </c>
      <c r="O746" s="127"/>
      <c r="P746" s="3"/>
    </row>
    <row r="747" spans="1:16" ht="16.5" customHeight="1">
      <c r="A747" s="3"/>
      <c r="B747" s="9" t="s">
        <v>145</v>
      </c>
      <c r="C747" s="1" t="s">
        <v>182</v>
      </c>
      <c r="E747" s="1" t="s">
        <v>369</v>
      </c>
      <c r="F747" s="1" t="s">
        <v>147</v>
      </c>
      <c r="G747" s="152">
        <v>44427.808391203704</v>
      </c>
      <c r="H747" s="152">
        <v>47864</v>
      </c>
      <c r="I747" s="1" t="s">
        <v>148</v>
      </c>
      <c r="J747" s="10">
        <v>562902734</v>
      </c>
      <c r="K747" s="10">
        <v>324246576</v>
      </c>
      <c r="L747" s="10">
        <v>323465413.01080579</v>
      </c>
      <c r="M747" s="10">
        <v>562902734</v>
      </c>
      <c r="N747" s="153">
        <v>57.463819852500002</v>
      </c>
      <c r="O747" s="127"/>
      <c r="P747" s="3"/>
    </row>
    <row r="748" spans="1:16" ht="16.5" customHeight="1">
      <c r="A748" s="3"/>
      <c r="B748" s="9" t="s">
        <v>145</v>
      </c>
      <c r="C748" s="1" t="s">
        <v>182</v>
      </c>
      <c r="E748" s="1" t="s">
        <v>369</v>
      </c>
      <c r="F748" s="1" t="s">
        <v>147</v>
      </c>
      <c r="G748" s="152">
        <v>44508.428425925922</v>
      </c>
      <c r="H748" s="152">
        <v>47560</v>
      </c>
      <c r="I748" s="1" t="s">
        <v>148</v>
      </c>
      <c r="J748" s="10">
        <v>685849870</v>
      </c>
      <c r="K748" s="10">
        <v>415414793</v>
      </c>
      <c r="L748" s="10">
        <v>397700516.05460995</v>
      </c>
      <c r="M748" s="10">
        <v>685849870</v>
      </c>
      <c r="N748" s="153">
        <v>57.986526417900002</v>
      </c>
      <c r="O748" s="127"/>
      <c r="P748" s="3"/>
    </row>
    <row r="749" spans="1:16" ht="16.5" customHeight="1">
      <c r="A749" s="3"/>
      <c r="B749" s="9" t="s">
        <v>145</v>
      </c>
      <c r="C749" s="1" t="s">
        <v>182</v>
      </c>
      <c r="E749" s="1" t="s">
        <v>369</v>
      </c>
      <c r="F749" s="1" t="s">
        <v>147</v>
      </c>
      <c r="G749" s="152">
        <v>44545.556203703702</v>
      </c>
      <c r="H749" s="152">
        <v>47864</v>
      </c>
      <c r="I749" s="1" t="s">
        <v>148</v>
      </c>
      <c r="J749" s="10">
        <v>18532808206</v>
      </c>
      <c r="K749" s="10">
        <v>10470083835</v>
      </c>
      <c r="L749" s="10">
        <v>10459255458.2925</v>
      </c>
      <c r="M749" s="10">
        <v>18532808206</v>
      </c>
      <c r="N749" s="153">
        <v>56.4364306911</v>
      </c>
      <c r="O749" s="127"/>
      <c r="P749" s="3"/>
    </row>
    <row r="750" spans="1:16" ht="16.5" customHeight="1">
      <c r="A750" s="3"/>
      <c r="B750" s="9" t="s">
        <v>145</v>
      </c>
      <c r="C750" s="1" t="s">
        <v>182</v>
      </c>
      <c r="E750" s="1" t="s">
        <v>369</v>
      </c>
      <c r="F750" s="1" t="s">
        <v>147</v>
      </c>
      <c r="G750" s="152">
        <v>44547.47152777778</v>
      </c>
      <c r="H750" s="152">
        <v>47864</v>
      </c>
      <c r="I750" s="1" t="s">
        <v>148</v>
      </c>
      <c r="J750" s="10">
        <v>18532808206</v>
      </c>
      <c r="K750" s="10">
        <v>10475152330</v>
      </c>
      <c r="L750" s="10">
        <v>10459367872.350401</v>
      </c>
      <c r="M750" s="10">
        <v>18532808206</v>
      </c>
      <c r="N750" s="153">
        <v>56.437037259</v>
      </c>
      <c r="O750" s="127"/>
      <c r="P750" s="3"/>
    </row>
    <row r="751" spans="1:16" ht="16.5" customHeight="1">
      <c r="A751" s="3"/>
      <c r="B751" s="9" t="s">
        <v>145</v>
      </c>
      <c r="C751" s="1" t="s">
        <v>182</v>
      </c>
      <c r="E751" s="1" t="s">
        <v>369</v>
      </c>
      <c r="F751" s="1" t="s">
        <v>147</v>
      </c>
      <c r="G751" s="152">
        <v>44711.680914351848</v>
      </c>
      <c r="H751" s="152">
        <v>47560</v>
      </c>
      <c r="I751" s="1" t="s">
        <v>148</v>
      </c>
      <c r="J751" s="10">
        <v>195736992</v>
      </c>
      <c r="K751" s="10">
        <v>125107231</v>
      </c>
      <c r="L751" s="10">
        <v>119626213.7931466</v>
      </c>
      <c r="M751" s="10">
        <v>195736992</v>
      </c>
      <c r="N751" s="153">
        <v>61.115792457399998</v>
      </c>
      <c r="O751" s="127"/>
      <c r="P751" s="3"/>
    </row>
    <row r="752" spans="1:16" ht="16.5" customHeight="1">
      <c r="A752" s="3"/>
      <c r="B752" s="9" t="s">
        <v>145</v>
      </c>
      <c r="C752" s="1" t="s">
        <v>182</v>
      </c>
      <c r="E752" s="1" t="s">
        <v>369</v>
      </c>
      <c r="F752" s="1" t="s">
        <v>147</v>
      </c>
      <c r="G752" s="152">
        <v>44734.570277777777</v>
      </c>
      <c r="H752" s="152">
        <v>47833</v>
      </c>
      <c r="I752" s="1" t="s">
        <v>148</v>
      </c>
      <c r="J752" s="10">
        <v>740315080</v>
      </c>
      <c r="K752" s="10">
        <v>387189042</v>
      </c>
      <c r="L752" s="10">
        <v>381285152.54458404</v>
      </c>
      <c r="M752" s="10">
        <v>740315080</v>
      </c>
      <c r="N752" s="153">
        <v>51.503091433000002</v>
      </c>
      <c r="O752" s="127"/>
      <c r="P752" s="3"/>
    </row>
    <row r="753" spans="1:16" ht="16.5" customHeight="1">
      <c r="A753" s="3"/>
      <c r="B753" s="9" t="s">
        <v>145</v>
      </c>
      <c r="C753" s="1" t="s">
        <v>182</v>
      </c>
      <c r="E753" s="1" t="s">
        <v>369</v>
      </c>
      <c r="F753" s="1" t="s">
        <v>147</v>
      </c>
      <c r="G753" s="152">
        <v>44942.486400462971</v>
      </c>
      <c r="H753" s="152">
        <v>48075</v>
      </c>
      <c r="I753" s="1" t="s">
        <v>148</v>
      </c>
      <c r="J753" s="10">
        <v>10227334795</v>
      </c>
      <c r="K753" s="10">
        <v>5943107504</v>
      </c>
      <c r="L753" s="10">
        <v>5922575526.2849302</v>
      </c>
      <c r="M753" s="10">
        <v>10227334795</v>
      </c>
      <c r="N753" s="153">
        <v>57.909275925700001</v>
      </c>
      <c r="O753" s="127"/>
      <c r="P753" s="3"/>
    </row>
    <row r="754" spans="1:16" ht="16.5" customHeight="1">
      <c r="A754" s="3"/>
      <c r="B754" s="9" t="s">
        <v>145</v>
      </c>
      <c r="C754" s="1" t="s">
        <v>182</v>
      </c>
      <c r="E754" s="1" t="s">
        <v>369</v>
      </c>
      <c r="F754" s="1" t="s">
        <v>147</v>
      </c>
      <c r="G754" s="152">
        <v>45237.667210648149</v>
      </c>
      <c r="H754" s="152">
        <v>47560</v>
      </c>
      <c r="I754" s="1" t="s">
        <v>148</v>
      </c>
      <c r="J754" s="10">
        <v>533358892</v>
      </c>
      <c r="K754" s="10">
        <v>304142465</v>
      </c>
      <c r="L754" s="10">
        <v>300519036.07466495</v>
      </c>
      <c r="M754" s="10">
        <v>533358892</v>
      </c>
      <c r="N754" s="153">
        <v>56.344619088999998</v>
      </c>
      <c r="O754" s="127"/>
      <c r="P754" s="3"/>
    </row>
    <row r="755" spans="1:16" ht="16.5" customHeight="1">
      <c r="A755" s="3"/>
      <c r="B755" s="9" t="s">
        <v>145</v>
      </c>
      <c r="C755" s="1" t="s">
        <v>185</v>
      </c>
      <c r="E755" s="1" t="s">
        <v>369</v>
      </c>
      <c r="F755" s="1" t="s">
        <v>147</v>
      </c>
      <c r="G755" s="152">
        <v>44596.477453703708</v>
      </c>
      <c r="H755" s="152">
        <v>46365</v>
      </c>
      <c r="I755" s="1" t="s">
        <v>148</v>
      </c>
      <c r="J755" s="10">
        <v>3000000005</v>
      </c>
      <c r="K755" s="10">
        <v>2057391999</v>
      </c>
      <c r="L755" s="10">
        <v>2030766969.1731002</v>
      </c>
      <c r="M755" s="10">
        <v>3000000005</v>
      </c>
      <c r="N755" s="153">
        <v>67.692232192899993</v>
      </c>
      <c r="O755" s="127"/>
      <c r="P755" s="3"/>
    </row>
    <row r="756" spans="1:16" ht="16.5" customHeight="1">
      <c r="A756" s="3"/>
      <c r="B756" s="9" t="s">
        <v>145</v>
      </c>
      <c r="C756" s="1" t="s">
        <v>185</v>
      </c>
      <c r="E756" s="1" t="s">
        <v>369</v>
      </c>
      <c r="F756" s="1" t="s">
        <v>147</v>
      </c>
      <c r="G756" s="152">
        <v>44818.381099537044</v>
      </c>
      <c r="H756" s="152">
        <v>46482</v>
      </c>
      <c r="I756" s="1" t="s">
        <v>148</v>
      </c>
      <c r="J756" s="10">
        <v>220773419</v>
      </c>
      <c r="K756" s="10">
        <v>146927707</v>
      </c>
      <c r="L756" s="10">
        <v>147985041.04617265</v>
      </c>
      <c r="M756" s="10">
        <v>220773419</v>
      </c>
      <c r="N756" s="153">
        <v>67.030280056600006</v>
      </c>
      <c r="O756" s="127"/>
      <c r="P756" s="3"/>
    </row>
    <row r="757" spans="1:16" ht="16.5" customHeight="1">
      <c r="A757" s="3"/>
      <c r="B757" s="9" t="s">
        <v>145</v>
      </c>
      <c r="C757" s="1" t="s">
        <v>186</v>
      </c>
      <c r="E757" s="1" t="s">
        <v>369</v>
      </c>
      <c r="F757" s="1" t="s">
        <v>147</v>
      </c>
      <c r="G757" s="152">
        <v>43677.491273148145</v>
      </c>
      <c r="H757" s="152">
        <v>46210</v>
      </c>
      <c r="I757" s="1" t="s">
        <v>148</v>
      </c>
      <c r="J757" s="10">
        <v>3448809244</v>
      </c>
      <c r="K757" s="10">
        <v>1756540140</v>
      </c>
      <c r="L757" s="10">
        <v>1795579010.9607167</v>
      </c>
      <c r="M757" s="10">
        <v>3448809244</v>
      </c>
      <c r="N757" s="153">
        <v>52.0637380593</v>
      </c>
      <c r="O757" s="127"/>
      <c r="P757" s="3"/>
    </row>
    <row r="758" spans="1:16" ht="16.5" customHeight="1">
      <c r="A758" s="3"/>
      <c r="B758" s="9" t="s">
        <v>145</v>
      </c>
      <c r="C758" s="1" t="s">
        <v>186</v>
      </c>
      <c r="E758" s="1" t="s">
        <v>369</v>
      </c>
      <c r="F758" s="1" t="s">
        <v>147</v>
      </c>
      <c r="G758" s="152">
        <v>43684.542152777773</v>
      </c>
      <c r="H758" s="152">
        <v>45825</v>
      </c>
      <c r="I758" s="1" t="s">
        <v>148</v>
      </c>
      <c r="J758" s="10">
        <v>251538072</v>
      </c>
      <c r="K758" s="10">
        <v>140763586</v>
      </c>
      <c r="L758" s="10">
        <v>138794075.43472487</v>
      </c>
      <c r="M758" s="10">
        <v>251538072</v>
      </c>
      <c r="N758" s="153">
        <v>55.178158252999999</v>
      </c>
      <c r="O758" s="127"/>
      <c r="P758" s="3"/>
    </row>
    <row r="759" spans="1:16" ht="16.5" customHeight="1">
      <c r="A759" s="3"/>
      <c r="B759" s="9" t="s">
        <v>145</v>
      </c>
      <c r="C759" s="1" t="s">
        <v>186</v>
      </c>
      <c r="E759" s="1" t="s">
        <v>369</v>
      </c>
      <c r="F759" s="1" t="s">
        <v>147</v>
      </c>
      <c r="G759" s="152">
        <v>43685.674340277779</v>
      </c>
      <c r="H759" s="152">
        <v>45825</v>
      </c>
      <c r="I759" s="1" t="s">
        <v>148</v>
      </c>
      <c r="J759" s="10">
        <v>1483710136</v>
      </c>
      <c r="K759" s="10">
        <v>830607798</v>
      </c>
      <c r="L759" s="10">
        <v>818684297.16813004</v>
      </c>
      <c r="M759" s="10">
        <v>1483710136</v>
      </c>
      <c r="N759" s="153">
        <v>55.178183211399997</v>
      </c>
      <c r="O759" s="127"/>
      <c r="P759" s="3"/>
    </row>
    <row r="760" spans="1:16" ht="16.5" customHeight="1">
      <c r="A760" s="3"/>
      <c r="B760" s="9" t="s">
        <v>145</v>
      </c>
      <c r="C760" s="1" t="s">
        <v>186</v>
      </c>
      <c r="E760" s="1" t="s">
        <v>369</v>
      </c>
      <c r="F760" s="1" t="s">
        <v>147</v>
      </c>
      <c r="G760" s="152">
        <v>43710.640462962961</v>
      </c>
      <c r="H760" s="152">
        <v>45825</v>
      </c>
      <c r="I760" s="1" t="s">
        <v>148</v>
      </c>
      <c r="J760" s="10">
        <v>2460698640</v>
      </c>
      <c r="K760" s="10">
        <v>1390241908</v>
      </c>
      <c r="L760" s="10">
        <v>1357760434.6358786</v>
      </c>
      <c r="M760" s="10">
        <v>2460698640</v>
      </c>
      <c r="N760" s="153">
        <v>55.177843095599997</v>
      </c>
      <c r="O760" s="127"/>
      <c r="P760" s="3"/>
    </row>
    <row r="761" spans="1:16" ht="16.5" customHeight="1">
      <c r="A761" s="3"/>
      <c r="B761" s="9" t="s">
        <v>145</v>
      </c>
      <c r="C761" s="1" t="s">
        <v>186</v>
      </c>
      <c r="E761" s="1" t="s">
        <v>369</v>
      </c>
      <c r="F761" s="1" t="s">
        <v>147</v>
      </c>
      <c r="G761" s="152">
        <v>43782.630613425928</v>
      </c>
      <c r="H761" s="152">
        <v>45603</v>
      </c>
      <c r="I761" s="1" t="s">
        <v>148</v>
      </c>
      <c r="J761" s="10">
        <v>46804112</v>
      </c>
      <c r="K761" s="10">
        <v>28854767</v>
      </c>
      <c r="L761" s="10">
        <v>28957671.811040249</v>
      </c>
      <c r="M761" s="10">
        <v>46804112</v>
      </c>
      <c r="N761" s="153">
        <v>61.869931024499998</v>
      </c>
      <c r="O761" s="127"/>
      <c r="P761" s="3"/>
    </row>
    <row r="762" spans="1:16" ht="16.5" customHeight="1">
      <c r="A762" s="3"/>
      <c r="B762" s="9" t="s">
        <v>145</v>
      </c>
      <c r="C762" s="1" t="s">
        <v>186</v>
      </c>
      <c r="E762" s="1" t="s">
        <v>369</v>
      </c>
      <c r="F762" s="1" t="s">
        <v>147</v>
      </c>
      <c r="G762" s="152">
        <v>43829.527013888888</v>
      </c>
      <c r="H762" s="152">
        <v>45603</v>
      </c>
      <c r="I762" s="1" t="s">
        <v>148</v>
      </c>
      <c r="J762" s="10">
        <v>927724318</v>
      </c>
      <c r="K762" s="10">
        <v>570311920</v>
      </c>
      <c r="L762" s="10">
        <v>571554285.68346465</v>
      </c>
      <c r="M762" s="10">
        <v>927724318</v>
      </c>
      <c r="N762" s="153">
        <v>61.608203492599998</v>
      </c>
      <c r="O762" s="127"/>
      <c r="P762" s="3"/>
    </row>
    <row r="763" spans="1:16" ht="16.5" customHeight="1">
      <c r="A763" s="3"/>
      <c r="B763" s="9" t="s">
        <v>145</v>
      </c>
      <c r="C763" s="1" t="s">
        <v>186</v>
      </c>
      <c r="E763" s="1" t="s">
        <v>369</v>
      </c>
      <c r="F763" s="1" t="s">
        <v>147</v>
      </c>
      <c r="G763" s="152">
        <v>43913.702974537038</v>
      </c>
      <c r="H763" s="152">
        <v>45603</v>
      </c>
      <c r="I763" s="1" t="s">
        <v>148</v>
      </c>
      <c r="J763" s="10">
        <v>85204140</v>
      </c>
      <c r="K763" s="10">
        <v>53302492</v>
      </c>
      <c r="L763" s="10">
        <v>53551309.897849381</v>
      </c>
      <c r="M763" s="10">
        <v>85204140</v>
      </c>
      <c r="N763" s="153">
        <v>62.850596107000001</v>
      </c>
      <c r="O763" s="127"/>
      <c r="P763" s="3"/>
    </row>
    <row r="764" spans="1:16" ht="16.5" customHeight="1">
      <c r="A764" s="3"/>
      <c r="B764" s="9" t="s">
        <v>145</v>
      </c>
      <c r="C764" s="1" t="s">
        <v>186</v>
      </c>
      <c r="E764" s="1" t="s">
        <v>369</v>
      </c>
      <c r="F764" s="1" t="s">
        <v>147</v>
      </c>
      <c r="G764" s="152">
        <v>44147.460891203707</v>
      </c>
      <c r="H764" s="152">
        <v>45456</v>
      </c>
      <c r="I764" s="1" t="s">
        <v>148</v>
      </c>
      <c r="J764" s="10">
        <v>3511945480</v>
      </c>
      <c r="K764" s="10">
        <v>2440000000</v>
      </c>
      <c r="L764" s="10">
        <v>2478426246.5210223</v>
      </c>
      <c r="M764" s="10">
        <v>3511945480</v>
      </c>
      <c r="N764" s="153">
        <v>70.571318963699994</v>
      </c>
      <c r="O764" s="127"/>
      <c r="P764" s="3"/>
    </row>
    <row r="765" spans="1:16" ht="16.5" customHeight="1">
      <c r="A765" s="3"/>
      <c r="B765" s="9" t="s">
        <v>145</v>
      </c>
      <c r="C765" s="1" t="s">
        <v>186</v>
      </c>
      <c r="E765" s="1" t="s">
        <v>369</v>
      </c>
      <c r="F765" s="1" t="s">
        <v>147</v>
      </c>
      <c r="G765" s="152">
        <v>44301.638032407405</v>
      </c>
      <c r="H765" s="152">
        <v>45911</v>
      </c>
      <c r="I765" s="1" t="s">
        <v>148</v>
      </c>
      <c r="J765" s="10">
        <v>3768150684.9425001</v>
      </c>
      <c r="K765" s="10">
        <v>2500000000</v>
      </c>
      <c r="L765" s="10">
        <v>2513142536.0940251</v>
      </c>
      <c r="M765" s="10">
        <v>3768150684.9425001</v>
      </c>
      <c r="N765" s="153">
        <v>66.694321597499993</v>
      </c>
      <c r="O765" s="127"/>
      <c r="P765" s="3"/>
    </row>
    <row r="766" spans="1:16" ht="16.5" customHeight="1">
      <c r="A766" s="3"/>
      <c r="B766" s="9" t="s">
        <v>145</v>
      </c>
      <c r="C766" s="1" t="s">
        <v>186</v>
      </c>
      <c r="E766" s="1" t="s">
        <v>369</v>
      </c>
      <c r="F766" s="1" t="s">
        <v>147</v>
      </c>
      <c r="G766" s="152">
        <v>44301.638738425929</v>
      </c>
      <c r="H766" s="152">
        <v>46170</v>
      </c>
      <c r="I766" s="1" t="s">
        <v>148</v>
      </c>
      <c r="J766" s="10">
        <v>4004160958.9074998</v>
      </c>
      <c r="K766" s="10">
        <v>2500000001</v>
      </c>
      <c r="L766" s="10">
        <v>2513463940.9509473</v>
      </c>
      <c r="M766" s="10">
        <v>4004160958.9074998</v>
      </c>
      <c r="N766" s="153">
        <v>62.771301322399999</v>
      </c>
      <c r="O766" s="127"/>
      <c r="P766" s="3"/>
    </row>
    <row r="767" spans="1:16" ht="16.5" customHeight="1">
      <c r="A767" s="3"/>
      <c r="B767" s="9" t="s">
        <v>145</v>
      </c>
      <c r="C767" s="1" t="s">
        <v>186</v>
      </c>
      <c r="E767" s="1" t="s">
        <v>369</v>
      </c>
      <c r="F767" s="1" t="s">
        <v>147</v>
      </c>
      <c r="G767" s="152">
        <v>44334.689317129625</v>
      </c>
      <c r="H767" s="152">
        <v>45547</v>
      </c>
      <c r="I767" s="1" t="s">
        <v>148</v>
      </c>
      <c r="J767" s="10">
        <v>1475285589.037416</v>
      </c>
      <c r="K767" s="10">
        <v>1085596875</v>
      </c>
      <c r="L767" s="10">
        <v>1071422712.9199384</v>
      </c>
      <c r="M767" s="10">
        <v>1475285589.037416</v>
      </c>
      <c r="N767" s="153">
        <v>72.624766410099994</v>
      </c>
      <c r="O767" s="127"/>
      <c r="P767" s="3"/>
    </row>
    <row r="768" spans="1:16" ht="16.5" customHeight="1">
      <c r="A768" s="3"/>
      <c r="B768" s="9" t="s">
        <v>145</v>
      </c>
      <c r="C768" s="1" t="s">
        <v>186</v>
      </c>
      <c r="E768" s="1" t="s">
        <v>369</v>
      </c>
      <c r="F768" s="1" t="s">
        <v>147</v>
      </c>
      <c r="G768" s="152">
        <v>44404.487430555557</v>
      </c>
      <c r="H768" s="152">
        <v>45951</v>
      </c>
      <c r="I768" s="1" t="s">
        <v>148</v>
      </c>
      <c r="J768" s="10">
        <v>4462232883</v>
      </c>
      <c r="K768" s="10">
        <v>3000000000</v>
      </c>
      <c r="L768" s="10">
        <v>3064043836.2372394</v>
      </c>
      <c r="M768" s="10">
        <v>4462232883</v>
      </c>
      <c r="N768" s="153">
        <v>68.666156979600004</v>
      </c>
      <c r="O768" s="127"/>
      <c r="P768" s="3"/>
    </row>
    <row r="769" spans="1:16" ht="16.5" customHeight="1">
      <c r="A769" s="3"/>
      <c r="B769" s="9" t="s">
        <v>145</v>
      </c>
      <c r="C769" s="1" t="s">
        <v>186</v>
      </c>
      <c r="E769" s="1" t="s">
        <v>369</v>
      </c>
      <c r="F769" s="1" t="s">
        <v>147</v>
      </c>
      <c r="G769" s="152">
        <v>44404.489305555559</v>
      </c>
      <c r="H769" s="152">
        <v>45982</v>
      </c>
      <c r="I769" s="1" t="s">
        <v>148</v>
      </c>
      <c r="J769" s="10">
        <v>4491534253</v>
      </c>
      <c r="K769" s="10">
        <v>3000000000</v>
      </c>
      <c r="L769" s="10">
        <v>3064180544.0293736</v>
      </c>
      <c r="M769" s="10">
        <v>4491534253</v>
      </c>
      <c r="N769" s="153">
        <v>68.221244043300004</v>
      </c>
      <c r="O769" s="127"/>
      <c r="P769" s="3"/>
    </row>
    <row r="770" spans="1:16" ht="16.5" customHeight="1">
      <c r="A770" s="3"/>
      <c r="B770" s="9" t="s">
        <v>145</v>
      </c>
      <c r="C770" s="1" t="s">
        <v>186</v>
      </c>
      <c r="E770" s="1" t="s">
        <v>369</v>
      </c>
      <c r="F770" s="1" t="s">
        <v>147</v>
      </c>
      <c r="G770" s="152">
        <v>44425.530520833338</v>
      </c>
      <c r="H770" s="152">
        <v>45363</v>
      </c>
      <c r="I770" s="1" t="s">
        <v>148</v>
      </c>
      <c r="J770" s="10">
        <v>67527333</v>
      </c>
      <c r="K770" s="10">
        <v>50630480</v>
      </c>
      <c r="L770" s="10">
        <v>51480454.138554692</v>
      </c>
      <c r="M770" s="10">
        <v>67527333</v>
      </c>
      <c r="N770" s="153">
        <v>76.236468777100001</v>
      </c>
      <c r="O770" s="127"/>
      <c r="P770" s="3"/>
    </row>
    <row r="771" spans="1:16" ht="16.5" customHeight="1">
      <c r="A771" s="3"/>
      <c r="B771" s="9" t="s">
        <v>145</v>
      </c>
      <c r="C771" s="1" t="s">
        <v>186</v>
      </c>
      <c r="E771" s="1" t="s">
        <v>369</v>
      </c>
      <c r="F771" s="1" t="s">
        <v>147</v>
      </c>
      <c r="G771" s="152">
        <v>44425.535324074073</v>
      </c>
      <c r="H771" s="152">
        <v>45603</v>
      </c>
      <c r="I771" s="1" t="s">
        <v>148</v>
      </c>
      <c r="J771" s="10">
        <v>223252018</v>
      </c>
      <c r="K771" s="10">
        <v>156969349</v>
      </c>
      <c r="L771" s="10">
        <v>159625212.17994329</v>
      </c>
      <c r="M771" s="10">
        <v>223252018</v>
      </c>
      <c r="N771" s="153">
        <v>71.500008649400002</v>
      </c>
      <c r="O771" s="127"/>
      <c r="P771" s="3"/>
    </row>
    <row r="772" spans="1:16" ht="16.5" customHeight="1">
      <c r="A772" s="3"/>
      <c r="B772" s="9" t="s">
        <v>145</v>
      </c>
      <c r="C772" s="1" t="s">
        <v>186</v>
      </c>
      <c r="E772" s="1" t="s">
        <v>369</v>
      </c>
      <c r="F772" s="1" t="s">
        <v>147</v>
      </c>
      <c r="G772" s="152">
        <v>44539.488009259265</v>
      </c>
      <c r="H772" s="152">
        <v>46723</v>
      </c>
      <c r="I772" s="1" t="s">
        <v>148</v>
      </c>
      <c r="J772" s="10">
        <v>4369863016</v>
      </c>
      <c r="K772" s="10">
        <v>2500000001</v>
      </c>
      <c r="L772" s="10">
        <v>2520316370.2462144</v>
      </c>
      <c r="M772" s="10">
        <v>4369863016</v>
      </c>
      <c r="N772" s="153">
        <v>57.674951389100002</v>
      </c>
      <c r="O772" s="127"/>
      <c r="P772" s="3"/>
    </row>
    <row r="773" spans="1:16" ht="16.5" customHeight="1">
      <c r="A773" s="3"/>
      <c r="B773" s="9" t="s">
        <v>145</v>
      </c>
      <c r="C773" s="1" t="s">
        <v>186</v>
      </c>
      <c r="E773" s="1" t="s">
        <v>369</v>
      </c>
      <c r="F773" s="1" t="s">
        <v>147</v>
      </c>
      <c r="G773" s="152">
        <v>44579.516388888893</v>
      </c>
      <c r="H773" s="152">
        <v>46462</v>
      </c>
      <c r="I773" s="1" t="s">
        <v>148</v>
      </c>
      <c r="J773" s="10">
        <v>4092811636</v>
      </c>
      <c r="K773" s="10">
        <v>2499999999</v>
      </c>
      <c r="L773" s="10">
        <v>2563348493.637784</v>
      </c>
      <c r="M773" s="10">
        <v>4092811636</v>
      </c>
      <c r="N773" s="153">
        <v>62.630502491000001</v>
      </c>
      <c r="O773" s="127"/>
      <c r="P773" s="3"/>
    </row>
    <row r="774" spans="1:16" ht="16.5" customHeight="1">
      <c r="A774" s="3"/>
      <c r="B774" s="9" t="s">
        <v>145</v>
      </c>
      <c r="C774" s="1" t="s">
        <v>186</v>
      </c>
      <c r="E774" s="1" t="s">
        <v>369</v>
      </c>
      <c r="F774" s="1" t="s">
        <v>147</v>
      </c>
      <c r="G774" s="152">
        <v>44579.516863425932</v>
      </c>
      <c r="H774" s="152">
        <v>46644</v>
      </c>
      <c r="I774" s="1" t="s">
        <v>148</v>
      </c>
      <c r="J774" s="10">
        <v>4260907533</v>
      </c>
      <c r="K774" s="10">
        <v>2500000004</v>
      </c>
      <c r="L774" s="10">
        <v>2563851360.4695182</v>
      </c>
      <c r="M774" s="10">
        <v>4260907533</v>
      </c>
      <c r="N774" s="153">
        <v>60.171485548900002</v>
      </c>
      <c r="O774" s="127"/>
      <c r="P774" s="3"/>
    </row>
    <row r="775" spans="1:16" ht="16.5" customHeight="1">
      <c r="A775" s="3"/>
      <c r="B775" s="9" t="s">
        <v>145</v>
      </c>
      <c r="C775" s="1" t="s">
        <v>186</v>
      </c>
      <c r="E775" s="1" t="s">
        <v>369</v>
      </c>
      <c r="F775" s="1" t="s">
        <v>147</v>
      </c>
      <c r="G775" s="152">
        <v>44607.487835648149</v>
      </c>
      <c r="H775" s="152">
        <v>46854</v>
      </c>
      <c r="I775" s="1" t="s">
        <v>148</v>
      </c>
      <c r="J775" s="10">
        <v>4431496582</v>
      </c>
      <c r="K775" s="10">
        <v>2500000001</v>
      </c>
      <c r="L775" s="10">
        <v>2540158493.3862972</v>
      </c>
      <c r="M775" s="10">
        <v>4431496582</v>
      </c>
      <c r="N775" s="153">
        <v>57.320556303799997</v>
      </c>
      <c r="O775" s="127"/>
      <c r="P775" s="3"/>
    </row>
    <row r="776" spans="1:16" ht="16.5" customHeight="1">
      <c r="A776" s="3"/>
      <c r="B776" s="9" t="s">
        <v>145</v>
      </c>
      <c r="C776" s="1" t="s">
        <v>186</v>
      </c>
      <c r="E776" s="1" t="s">
        <v>369</v>
      </c>
      <c r="F776" s="1" t="s">
        <v>147</v>
      </c>
      <c r="G776" s="152">
        <v>44607.488495370373</v>
      </c>
      <c r="H776" s="152">
        <v>46973</v>
      </c>
      <c r="I776" s="1" t="s">
        <v>148</v>
      </c>
      <c r="J776" s="10">
        <v>4566198628</v>
      </c>
      <c r="K776" s="10">
        <v>2499999999</v>
      </c>
      <c r="L776" s="10">
        <v>2540733957.5782981</v>
      </c>
      <c r="M776" s="10">
        <v>4566198628</v>
      </c>
      <c r="N776" s="153">
        <v>55.642212802499998</v>
      </c>
      <c r="O776" s="127"/>
      <c r="P776" s="3"/>
    </row>
    <row r="777" spans="1:16" ht="16.5" customHeight="1">
      <c r="A777" s="3"/>
      <c r="B777" s="9" t="s">
        <v>145</v>
      </c>
      <c r="C777" s="1" t="s">
        <v>186</v>
      </c>
      <c r="E777" s="1" t="s">
        <v>369</v>
      </c>
      <c r="F777" s="1" t="s">
        <v>147</v>
      </c>
      <c r="G777" s="152">
        <v>44642.515277777777</v>
      </c>
      <c r="H777" s="152">
        <v>46917</v>
      </c>
      <c r="I777" s="1" t="s">
        <v>148</v>
      </c>
      <c r="J777" s="10">
        <v>4471147250</v>
      </c>
      <c r="K777" s="10">
        <v>2500000000</v>
      </c>
      <c r="L777" s="10">
        <v>2510257652.8439417</v>
      </c>
      <c r="M777" s="10">
        <v>4471147250</v>
      </c>
      <c r="N777" s="153">
        <v>56.143479793600001</v>
      </c>
      <c r="O777" s="127"/>
      <c r="P777" s="3"/>
    </row>
    <row r="778" spans="1:16" ht="16.5" customHeight="1">
      <c r="A778" s="3"/>
      <c r="B778" s="9" t="s">
        <v>145</v>
      </c>
      <c r="C778" s="1" t="s">
        <v>186</v>
      </c>
      <c r="E778" s="1" t="s">
        <v>369</v>
      </c>
      <c r="F778" s="1" t="s">
        <v>147</v>
      </c>
      <c r="G778" s="152">
        <v>44888.476956018523</v>
      </c>
      <c r="H778" s="152">
        <v>46210</v>
      </c>
      <c r="I778" s="1" t="s">
        <v>148</v>
      </c>
      <c r="J778" s="10">
        <v>76458560</v>
      </c>
      <c r="K778" s="10">
        <v>50833494</v>
      </c>
      <c r="L778" s="10">
        <v>51592400.200505666</v>
      </c>
      <c r="M778" s="10">
        <v>76458560</v>
      </c>
      <c r="N778" s="153">
        <v>67.477598584800006</v>
      </c>
      <c r="O778" s="127"/>
      <c r="P778" s="3"/>
    </row>
    <row r="779" spans="1:16" ht="16.5" customHeight="1">
      <c r="A779" s="3"/>
      <c r="B779" s="9" t="s">
        <v>145</v>
      </c>
      <c r="C779" s="1" t="s">
        <v>186</v>
      </c>
      <c r="E779" s="1" t="s">
        <v>369</v>
      </c>
      <c r="F779" s="1" t="s">
        <v>147</v>
      </c>
      <c r="G779" s="152">
        <v>44901.4296412037</v>
      </c>
      <c r="H779" s="152">
        <v>46210</v>
      </c>
      <c r="I779" s="1" t="s">
        <v>148</v>
      </c>
      <c r="J779" s="10">
        <v>232434020</v>
      </c>
      <c r="K779" s="10">
        <v>155916856</v>
      </c>
      <c r="L779" s="10">
        <v>157303911.6599502</v>
      </c>
      <c r="M779" s="10">
        <v>232434020</v>
      </c>
      <c r="N779" s="153">
        <v>67.676802070500003</v>
      </c>
      <c r="O779" s="127"/>
      <c r="P779" s="3"/>
    </row>
    <row r="780" spans="1:16" ht="16.5" customHeight="1">
      <c r="A780" s="3"/>
      <c r="B780" s="9" t="s">
        <v>145</v>
      </c>
      <c r="C780" s="1" t="s">
        <v>186</v>
      </c>
      <c r="E780" s="1" t="s">
        <v>369</v>
      </c>
      <c r="F780" s="1" t="s">
        <v>147</v>
      </c>
      <c r="G780" s="152">
        <v>44992.723576388889</v>
      </c>
      <c r="H780" s="152">
        <v>47197</v>
      </c>
      <c r="I780" s="1" t="s">
        <v>148</v>
      </c>
      <c r="J780" s="10">
        <v>89890412</v>
      </c>
      <c r="K780" s="10">
        <v>50623287</v>
      </c>
      <c r="L780" s="10">
        <v>51086691.619435132</v>
      </c>
      <c r="M780" s="10">
        <v>89890412</v>
      </c>
      <c r="N780" s="153">
        <v>56.8321920912</v>
      </c>
      <c r="O780" s="127"/>
      <c r="P780" s="3"/>
    </row>
    <row r="781" spans="1:16" ht="16.5" customHeight="1">
      <c r="A781" s="3"/>
      <c r="B781" s="9" t="s">
        <v>145</v>
      </c>
      <c r="C781" s="1" t="s">
        <v>186</v>
      </c>
      <c r="E781" s="1" t="s">
        <v>369</v>
      </c>
      <c r="F781" s="1" t="s">
        <v>147</v>
      </c>
      <c r="G781" s="152">
        <v>45092.624259259261</v>
      </c>
      <c r="H781" s="152">
        <v>47714</v>
      </c>
      <c r="I781" s="1" t="s">
        <v>148</v>
      </c>
      <c r="J781" s="10">
        <v>5855465760</v>
      </c>
      <c r="K781" s="10">
        <v>3000000001</v>
      </c>
      <c r="L781" s="10">
        <v>3018269094.0032225</v>
      </c>
      <c r="M781" s="10">
        <v>5855465760</v>
      </c>
      <c r="N781" s="153">
        <v>51.546182963299998</v>
      </c>
      <c r="O781" s="127"/>
      <c r="P781" s="3"/>
    </row>
    <row r="782" spans="1:16" ht="16.5" customHeight="1">
      <c r="A782" s="3"/>
      <c r="B782" s="9" t="s">
        <v>145</v>
      </c>
      <c r="C782" s="1" t="s">
        <v>186</v>
      </c>
      <c r="E782" s="1" t="s">
        <v>369</v>
      </c>
      <c r="F782" s="1" t="s">
        <v>147</v>
      </c>
      <c r="G782" s="152">
        <v>45098.376898148148</v>
      </c>
      <c r="H782" s="152">
        <v>47809</v>
      </c>
      <c r="I782" s="1" t="s">
        <v>148</v>
      </c>
      <c r="J782" s="10">
        <v>6008095897</v>
      </c>
      <c r="K782" s="10">
        <v>2999999999</v>
      </c>
      <c r="L782" s="10">
        <v>3012027670.9302249</v>
      </c>
      <c r="M782" s="10">
        <v>6008095897</v>
      </c>
      <c r="N782" s="153">
        <v>50.132816162799998</v>
      </c>
      <c r="O782" s="127"/>
      <c r="P782" s="3"/>
    </row>
    <row r="783" spans="1:16" ht="16.5" customHeight="1">
      <c r="A783" s="3"/>
      <c r="B783" s="9" t="s">
        <v>145</v>
      </c>
      <c r="C783" s="1" t="s">
        <v>186</v>
      </c>
      <c r="E783" s="1" t="s">
        <v>369</v>
      </c>
      <c r="F783" s="1" t="s">
        <v>147</v>
      </c>
      <c r="G783" s="152">
        <v>45131.616377314815</v>
      </c>
      <c r="H783" s="152">
        <v>47038</v>
      </c>
      <c r="I783" s="1" t="s">
        <v>148</v>
      </c>
      <c r="J783" s="10">
        <v>3366676721</v>
      </c>
      <c r="K783" s="10">
        <v>2023939724</v>
      </c>
      <c r="L783" s="10">
        <v>2008569407.4109943</v>
      </c>
      <c r="M783" s="10">
        <v>3366676721</v>
      </c>
      <c r="N783" s="153">
        <v>59.6602992762</v>
      </c>
      <c r="O783" s="127"/>
      <c r="P783" s="3"/>
    </row>
    <row r="784" spans="1:16" ht="16.5" customHeight="1">
      <c r="A784" s="3"/>
      <c r="B784" s="9" t="s">
        <v>145</v>
      </c>
      <c r="C784" s="1" t="s">
        <v>186</v>
      </c>
      <c r="E784" s="1" t="s">
        <v>369</v>
      </c>
      <c r="F784" s="1" t="s">
        <v>147</v>
      </c>
      <c r="G784" s="152">
        <v>45176.40896990741</v>
      </c>
      <c r="H784" s="152">
        <v>46346</v>
      </c>
      <c r="I784" s="1" t="s">
        <v>148</v>
      </c>
      <c r="J784" s="10">
        <v>695404106</v>
      </c>
      <c r="K784" s="10">
        <v>507082191</v>
      </c>
      <c r="L784" s="10">
        <v>510957523.02797222</v>
      </c>
      <c r="M784" s="10">
        <v>695404106</v>
      </c>
      <c r="N784" s="153">
        <v>73.4763454255</v>
      </c>
      <c r="O784" s="127"/>
      <c r="P784" s="3"/>
    </row>
    <row r="785" spans="1:16" ht="16.5" customHeight="1">
      <c r="A785" s="3"/>
      <c r="B785" s="9" t="s">
        <v>145</v>
      </c>
      <c r="C785" s="1" t="s">
        <v>186</v>
      </c>
      <c r="E785" s="1" t="s">
        <v>369</v>
      </c>
      <c r="F785" s="1" t="s">
        <v>147</v>
      </c>
      <c r="G785" s="152">
        <v>45176.410833333335</v>
      </c>
      <c r="H785" s="152">
        <v>46346</v>
      </c>
      <c r="I785" s="1" t="s">
        <v>148</v>
      </c>
      <c r="J785" s="10">
        <v>695404106</v>
      </c>
      <c r="K785" s="10">
        <v>507082191</v>
      </c>
      <c r="L785" s="10">
        <v>510957523.02797222</v>
      </c>
      <c r="M785" s="10">
        <v>695404106</v>
      </c>
      <c r="N785" s="153">
        <v>73.4763454255</v>
      </c>
      <c r="O785" s="127"/>
      <c r="P785" s="3"/>
    </row>
    <row r="786" spans="1:16" ht="16.5" customHeight="1">
      <c r="A786" s="3"/>
      <c r="B786" s="9" t="s">
        <v>145</v>
      </c>
      <c r="C786" s="1" t="s">
        <v>186</v>
      </c>
      <c r="E786" s="1" t="s">
        <v>369</v>
      </c>
      <c r="F786" s="1" t="s">
        <v>147</v>
      </c>
      <c r="G786" s="152">
        <v>45176.410856481481</v>
      </c>
      <c r="H786" s="152">
        <v>46346</v>
      </c>
      <c r="I786" s="1" t="s">
        <v>148</v>
      </c>
      <c r="J786" s="10">
        <v>695404106</v>
      </c>
      <c r="K786" s="10">
        <v>507082191</v>
      </c>
      <c r="L786" s="10">
        <v>510957523.02797222</v>
      </c>
      <c r="M786" s="10">
        <v>695404106</v>
      </c>
      <c r="N786" s="153">
        <v>73.4763454255</v>
      </c>
      <c r="O786" s="127"/>
      <c r="P786" s="3"/>
    </row>
    <row r="787" spans="1:16" ht="16.5" customHeight="1">
      <c r="A787" s="3"/>
      <c r="B787" s="9" t="s">
        <v>145</v>
      </c>
      <c r="C787" s="1" t="s">
        <v>186</v>
      </c>
      <c r="E787" s="1" t="s">
        <v>369</v>
      </c>
      <c r="F787" s="1" t="s">
        <v>147</v>
      </c>
      <c r="G787" s="152">
        <v>45176.410868055551</v>
      </c>
      <c r="H787" s="152">
        <v>46346</v>
      </c>
      <c r="I787" s="1" t="s">
        <v>148</v>
      </c>
      <c r="J787" s="10">
        <v>695404106</v>
      </c>
      <c r="K787" s="10">
        <v>507082191</v>
      </c>
      <c r="L787" s="10">
        <v>510957523.02797222</v>
      </c>
      <c r="M787" s="10">
        <v>695404106</v>
      </c>
      <c r="N787" s="153">
        <v>73.4763454255</v>
      </c>
      <c r="O787" s="127"/>
      <c r="P787" s="3"/>
    </row>
    <row r="788" spans="1:16" ht="16.5" customHeight="1">
      <c r="A788" s="3"/>
      <c r="B788" s="9" t="s">
        <v>145</v>
      </c>
      <c r="C788" s="1" t="s">
        <v>186</v>
      </c>
      <c r="E788" s="1" t="s">
        <v>369</v>
      </c>
      <c r="F788" s="1" t="s">
        <v>147</v>
      </c>
      <c r="G788" s="152">
        <v>45223.530312499999</v>
      </c>
      <c r="H788" s="152">
        <v>46346</v>
      </c>
      <c r="I788" s="1" t="s">
        <v>148</v>
      </c>
      <c r="J788" s="10">
        <v>68075685</v>
      </c>
      <c r="K788" s="10">
        <v>49999999</v>
      </c>
      <c r="L788" s="10">
        <v>51090758.136419825</v>
      </c>
      <c r="M788" s="10">
        <v>68075685</v>
      </c>
      <c r="N788" s="153">
        <v>75.049936165000005</v>
      </c>
      <c r="O788" s="127"/>
      <c r="P788" s="3"/>
    </row>
    <row r="789" spans="1:16" ht="16.5" customHeight="1">
      <c r="A789" s="3"/>
      <c r="B789" s="9" t="s">
        <v>145</v>
      </c>
      <c r="C789" s="1" t="s">
        <v>186</v>
      </c>
      <c r="E789" s="1" t="s">
        <v>369</v>
      </c>
      <c r="F789" s="1" t="s">
        <v>147</v>
      </c>
      <c r="G789" s="152">
        <v>45243.599155092597</v>
      </c>
      <c r="H789" s="152">
        <v>46541</v>
      </c>
      <c r="I789" s="1" t="s">
        <v>148</v>
      </c>
      <c r="J789" s="10">
        <v>3207856165</v>
      </c>
      <c r="K789" s="10">
        <v>2249469863</v>
      </c>
      <c r="L789" s="10">
        <v>2217715607.6362305</v>
      </c>
      <c r="M789" s="10">
        <v>3207856165</v>
      </c>
      <c r="N789" s="153">
        <v>69.133885485099995</v>
      </c>
      <c r="O789" s="127"/>
      <c r="P789" s="3"/>
    </row>
    <row r="790" spans="1:16" ht="16.5" customHeight="1">
      <c r="A790" s="3"/>
      <c r="B790" s="9" t="s">
        <v>145</v>
      </c>
      <c r="C790" s="1" t="s">
        <v>186</v>
      </c>
      <c r="E790" s="1" t="s">
        <v>369</v>
      </c>
      <c r="F790" s="1" t="s">
        <v>147</v>
      </c>
      <c r="G790" s="152">
        <v>45258.666331018518</v>
      </c>
      <c r="H790" s="152">
        <v>45363</v>
      </c>
      <c r="I790" s="1" t="s">
        <v>148</v>
      </c>
      <c r="J790" s="10">
        <v>10554822</v>
      </c>
      <c r="K790" s="10">
        <v>10222534</v>
      </c>
      <c r="L790" s="10">
        <v>10327815.094245041</v>
      </c>
      <c r="M790" s="10">
        <v>10554822</v>
      </c>
      <c r="N790" s="153">
        <v>97.849258796100003</v>
      </c>
      <c r="O790" s="127"/>
      <c r="P790" s="3"/>
    </row>
    <row r="791" spans="1:16" ht="16.5" customHeight="1">
      <c r="A791" s="3"/>
      <c r="B791" s="9" t="s">
        <v>145</v>
      </c>
      <c r="C791" s="1" t="s">
        <v>186</v>
      </c>
      <c r="E791" s="1" t="s">
        <v>369</v>
      </c>
      <c r="F791" s="1" t="s">
        <v>147</v>
      </c>
      <c r="G791" s="152">
        <v>45258.668148148143</v>
      </c>
      <c r="H791" s="152">
        <v>46098</v>
      </c>
      <c r="I791" s="1" t="s">
        <v>148</v>
      </c>
      <c r="J791" s="10">
        <v>1349040</v>
      </c>
      <c r="K791" s="10">
        <v>1056348</v>
      </c>
      <c r="L791" s="10">
        <v>1033125.3848677636</v>
      </c>
      <c r="M791" s="10">
        <v>1349040</v>
      </c>
      <c r="N791" s="153">
        <v>76.582264785899994</v>
      </c>
      <c r="O791" s="127"/>
      <c r="P791" s="3"/>
    </row>
    <row r="792" spans="1:16" ht="16.5" customHeight="1">
      <c r="A792" s="3"/>
      <c r="B792" s="9" t="s">
        <v>145</v>
      </c>
      <c r="C792" s="1" t="s">
        <v>200</v>
      </c>
      <c r="E792" s="1" t="s">
        <v>369</v>
      </c>
      <c r="F792" s="1" t="s">
        <v>147</v>
      </c>
      <c r="G792" s="152">
        <v>45126.643842592595</v>
      </c>
      <c r="H792" s="152">
        <v>47121</v>
      </c>
      <c r="I792" s="1" t="s">
        <v>148</v>
      </c>
      <c r="J792" s="10">
        <v>7025891179</v>
      </c>
      <c r="K792" s="10">
        <v>3988790630</v>
      </c>
      <c r="L792" s="10">
        <v>4092504083.6642814</v>
      </c>
      <c r="M792" s="10">
        <v>7025891179</v>
      </c>
      <c r="N792" s="153">
        <v>58.248896537100002</v>
      </c>
      <c r="O792" s="127"/>
      <c r="P792" s="3"/>
    </row>
    <row r="793" spans="1:16" ht="16.5" customHeight="1">
      <c r="A793" s="3"/>
      <c r="B793" s="9" t="s">
        <v>145</v>
      </c>
      <c r="C793" s="1" t="s">
        <v>200</v>
      </c>
      <c r="E793" s="1" t="s">
        <v>369</v>
      </c>
      <c r="F793" s="1" t="s">
        <v>147</v>
      </c>
      <c r="G793" s="152">
        <v>45135.507303240738</v>
      </c>
      <c r="H793" s="152">
        <v>47121</v>
      </c>
      <c r="I793" s="1" t="s">
        <v>148</v>
      </c>
      <c r="J793" s="10">
        <v>5310575347</v>
      </c>
      <c r="K793" s="10">
        <v>3025315066</v>
      </c>
      <c r="L793" s="10">
        <v>3093456184.8706541</v>
      </c>
      <c r="M793" s="10">
        <v>5310575347</v>
      </c>
      <c r="N793" s="153">
        <v>58.250867048099998</v>
      </c>
      <c r="O793" s="127"/>
      <c r="P793" s="3"/>
    </row>
    <row r="794" spans="1:16" ht="16.5" customHeight="1">
      <c r="A794" s="3"/>
      <c r="B794" s="9" t="s">
        <v>145</v>
      </c>
      <c r="C794" s="1" t="s">
        <v>200</v>
      </c>
      <c r="E794" s="1" t="s">
        <v>369</v>
      </c>
      <c r="F794" s="1" t="s">
        <v>147</v>
      </c>
      <c r="G794" s="152">
        <v>45187.662280092598</v>
      </c>
      <c r="H794" s="152">
        <v>47030</v>
      </c>
      <c r="I794" s="1" t="s">
        <v>148</v>
      </c>
      <c r="J794" s="10">
        <v>3770978182</v>
      </c>
      <c r="K794" s="10">
        <v>2232754850</v>
      </c>
      <c r="L794" s="10">
        <v>2243713929.8703065</v>
      </c>
      <c r="M794" s="10">
        <v>3770978182</v>
      </c>
      <c r="N794" s="153">
        <v>59.499520325500001</v>
      </c>
      <c r="O794" s="127"/>
      <c r="P794" s="3"/>
    </row>
    <row r="795" spans="1:16" ht="16.5" customHeight="1">
      <c r="A795" s="3"/>
      <c r="B795" s="9" t="s">
        <v>145</v>
      </c>
      <c r="C795" s="1" t="s">
        <v>200</v>
      </c>
      <c r="E795" s="1" t="s">
        <v>369</v>
      </c>
      <c r="F795" s="1" t="s">
        <v>147</v>
      </c>
      <c r="G795" s="152">
        <v>45258.671435185184</v>
      </c>
      <c r="H795" s="152">
        <v>47030</v>
      </c>
      <c r="I795" s="1" t="s">
        <v>148</v>
      </c>
      <c r="J795" s="10">
        <v>1698080</v>
      </c>
      <c r="K795" s="10">
        <v>1023409</v>
      </c>
      <c r="L795" s="10">
        <v>1036089.9512184714</v>
      </c>
      <c r="M795" s="10">
        <v>1698080</v>
      </c>
      <c r="N795" s="153">
        <v>61.015379205800002</v>
      </c>
      <c r="O795" s="127"/>
      <c r="P795" s="3"/>
    </row>
    <row r="796" spans="1:16" ht="16.5" customHeight="1">
      <c r="A796" s="3"/>
      <c r="B796" s="9" t="s">
        <v>154</v>
      </c>
      <c r="C796" s="1" t="s">
        <v>371</v>
      </c>
      <c r="E796" s="1" t="s">
        <v>369</v>
      </c>
      <c r="F796" s="1" t="s">
        <v>147</v>
      </c>
      <c r="G796" s="152">
        <v>45068.641504629632</v>
      </c>
      <c r="H796" s="152">
        <v>45460</v>
      </c>
      <c r="I796" s="1" t="s">
        <v>148</v>
      </c>
      <c r="J796" s="10">
        <v>187270141</v>
      </c>
      <c r="K796" s="10">
        <v>166564291</v>
      </c>
      <c r="L796" s="10">
        <v>168219152.53320664</v>
      </c>
      <c r="M796" s="10">
        <v>187270141</v>
      </c>
      <c r="N796" s="153">
        <v>89.827001589800005</v>
      </c>
      <c r="O796" s="127"/>
      <c r="P796" s="3"/>
    </row>
    <row r="797" spans="1:16" ht="16.5" customHeight="1">
      <c r="A797" s="3"/>
      <c r="B797" s="9" t="s">
        <v>212</v>
      </c>
      <c r="C797" s="1" t="s">
        <v>213</v>
      </c>
      <c r="E797" s="1" t="s">
        <v>369</v>
      </c>
      <c r="F797" s="1" t="s">
        <v>147</v>
      </c>
      <c r="G797" s="152">
        <v>44684.57467592592</v>
      </c>
      <c r="H797" s="152">
        <v>47232</v>
      </c>
      <c r="I797" s="1" t="s">
        <v>148</v>
      </c>
      <c r="J797" s="10">
        <v>8315890410</v>
      </c>
      <c r="K797" s="10">
        <v>5000000000</v>
      </c>
      <c r="L797" s="10">
        <v>5078165400.3021402</v>
      </c>
      <c r="M797" s="10">
        <v>8315890410</v>
      </c>
      <c r="N797" s="153">
        <v>61.065804741699999</v>
      </c>
      <c r="O797" s="127"/>
      <c r="P797" s="3"/>
    </row>
    <row r="798" spans="1:16" ht="16.5" customHeight="1">
      <c r="A798" s="3"/>
      <c r="B798" s="9" t="s">
        <v>212</v>
      </c>
      <c r="C798" s="1" t="s">
        <v>213</v>
      </c>
      <c r="E798" s="1" t="s">
        <v>369</v>
      </c>
      <c r="F798" s="1" t="s">
        <v>147</v>
      </c>
      <c r="G798" s="152">
        <v>44754.623530092591</v>
      </c>
      <c r="H798" s="152">
        <v>47232</v>
      </c>
      <c r="I798" s="1" t="s">
        <v>148</v>
      </c>
      <c r="J798" s="10">
        <v>2710980278</v>
      </c>
      <c r="K798" s="10">
        <v>1659697259</v>
      </c>
      <c r="L798" s="10">
        <v>1655833715.1102462</v>
      </c>
      <c r="M798" s="10">
        <v>2710980278</v>
      </c>
      <c r="N798" s="153">
        <v>61.078781300899998</v>
      </c>
      <c r="O798" s="127"/>
      <c r="P798" s="3"/>
    </row>
    <row r="799" spans="1:16" ht="16.5" customHeight="1">
      <c r="A799" s="3"/>
      <c r="B799" s="9" t="s">
        <v>212</v>
      </c>
      <c r="C799" s="1" t="s">
        <v>213</v>
      </c>
      <c r="E799" s="1" t="s">
        <v>369</v>
      </c>
      <c r="F799" s="1" t="s">
        <v>147</v>
      </c>
      <c r="G799" s="152">
        <v>45229.657060185185</v>
      </c>
      <c r="H799" s="152">
        <v>46889</v>
      </c>
      <c r="I799" s="1" t="s">
        <v>148</v>
      </c>
      <c r="J799" s="10">
        <v>4616383560</v>
      </c>
      <c r="K799" s="10">
        <v>3415726026</v>
      </c>
      <c r="L799" s="10">
        <v>3328758035.3326793</v>
      </c>
      <c r="M799" s="10">
        <v>4616383560</v>
      </c>
      <c r="N799" s="153">
        <v>72.107483965900002</v>
      </c>
      <c r="O799" s="127"/>
      <c r="P799" s="3"/>
    </row>
    <row r="800" spans="1:16" ht="16.5" customHeight="1">
      <c r="A800" s="3"/>
      <c r="B800" s="9" t="s">
        <v>212</v>
      </c>
      <c r="C800" s="1" t="s">
        <v>213</v>
      </c>
      <c r="E800" s="1" t="s">
        <v>369</v>
      </c>
      <c r="F800" s="1" t="s">
        <v>147</v>
      </c>
      <c r="G800" s="152">
        <v>45236.695081018523</v>
      </c>
      <c r="H800" s="152">
        <v>47232</v>
      </c>
      <c r="I800" s="1" t="s">
        <v>148</v>
      </c>
      <c r="J800" s="10">
        <v>167317535</v>
      </c>
      <c r="K800" s="10">
        <v>114076779</v>
      </c>
      <c r="L800" s="10">
        <v>115545243.29947071</v>
      </c>
      <c r="M800" s="10">
        <v>167317535</v>
      </c>
      <c r="N800" s="153">
        <v>69.057462088199998</v>
      </c>
      <c r="O800" s="127"/>
      <c r="P800" s="3"/>
    </row>
    <row r="801" spans="1:16" ht="16.5" customHeight="1">
      <c r="A801" s="3"/>
      <c r="B801" s="9" t="s">
        <v>212</v>
      </c>
      <c r="C801" s="1" t="s">
        <v>213</v>
      </c>
      <c r="E801" s="1" t="s">
        <v>369</v>
      </c>
      <c r="F801" s="1" t="s">
        <v>147</v>
      </c>
      <c r="G801" s="152">
        <v>45288.393090277779</v>
      </c>
      <c r="H801" s="152">
        <v>48201</v>
      </c>
      <c r="I801" s="1" t="s">
        <v>148</v>
      </c>
      <c r="J801" s="10">
        <v>4694726032</v>
      </c>
      <c r="K801" s="10">
        <v>2500000001</v>
      </c>
      <c r="L801" s="10">
        <v>2502230838.2941189</v>
      </c>
      <c r="M801" s="10">
        <v>4694726032</v>
      </c>
      <c r="N801" s="153">
        <v>53.298761658099998</v>
      </c>
      <c r="O801" s="127"/>
      <c r="P801" s="3"/>
    </row>
    <row r="802" spans="1:16" ht="16.5" customHeight="1">
      <c r="A802" s="3"/>
      <c r="B802" s="9" t="s">
        <v>154</v>
      </c>
      <c r="C802" s="1" t="s">
        <v>372</v>
      </c>
      <c r="E802" s="1" t="s">
        <v>369</v>
      </c>
      <c r="F802" s="1" t="s">
        <v>147</v>
      </c>
      <c r="G802" s="152">
        <v>43899.657650462963</v>
      </c>
      <c r="H802" s="152">
        <v>45496</v>
      </c>
      <c r="I802" s="1" t="s">
        <v>148</v>
      </c>
      <c r="J802" s="10">
        <v>205968767</v>
      </c>
      <c r="K802" s="10">
        <v>141640593</v>
      </c>
      <c r="L802" s="10">
        <v>142489732.41284978</v>
      </c>
      <c r="M802" s="10">
        <v>205968767</v>
      </c>
      <c r="N802" s="153">
        <v>69.180261885500002</v>
      </c>
      <c r="O802" s="127"/>
      <c r="P802" s="3"/>
    </row>
    <row r="803" spans="1:16" ht="16.5" customHeight="1">
      <c r="A803" s="3"/>
      <c r="B803" s="9" t="s">
        <v>154</v>
      </c>
      <c r="C803" s="1" t="s">
        <v>372</v>
      </c>
      <c r="E803" s="1" t="s">
        <v>369</v>
      </c>
      <c r="F803" s="1" t="s">
        <v>147</v>
      </c>
      <c r="G803" s="152">
        <v>44239.476469907408</v>
      </c>
      <c r="H803" s="152">
        <v>45712</v>
      </c>
      <c r="I803" s="1" t="s">
        <v>148</v>
      </c>
      <c r="J803" s="10">
        <v>142493151</v>
      </c>
      <c r="K803" s="10">
        <v>102132973</v>
      </c>
      <c r="L803" s="10">
        <v>100924682.5430987</v>
      </c>
      <c r="M803" s="10">
        <v>142493151</v>
      </c>
      <c r="N803" s="153">
        <v>70.827742831699993</v>
      </c>
      <c r="O803" s="127"/>
      <c r="P803" s="3"/>
    </row>
    <row r="804" spans="1:16" ht="16.5" customHeight="1">
      <c r="A804" s="3"/>
      <c r="B804" s="9" t="s">
        <v>154</v>
      </c>
      <c r="C804" s="1" t="s">
        <v>372</v>
      </c>
      <c r="E804" s="1" t="s">
        <v>369</v>
      </c>
      <c r="F804" s="1" t="s">
        <v>147</v>
      </c>
      <c r="G804" s="152">
        <v>44245.629537037035</v>
      </c>
      <c r="H804" s="152">
        <v>45712</v>
      </c>
      <c r="I804" s="1" t="s">
        <v>148</v>
      </c>
      <c r="J804" s="10">
        <v>212958904</v>
      </c>
      <c r="K804" s="10">
        <v>152666544</v>
      </c>
      <c r="L804" s="10">
        <v>150657233.31638727</v>
      </c>
      <c r="M804" s="10">
        <v>212958904</v>
      </c>
      <c r="N804" s="153">
        <v>70.744744871699993</v>
      </c>
      <c r="O804" s="127"/>
      <c r="P804" s="3"/>
    </row>
    <row r="805" spans="1:16" ht="16.5" customHeight="1">
      <c r="A805" s="3"/>
      <c r="B805" s="9" t="s">
        <v>154</v>
      </c>
      <c r="C805" s="1" t="s">
        <v>372</v>
      </c>
      <c r="E805" s="1" t="s">
        <v>369</v>
      </c>
      <c r="F805" s="1" t="s">
        <v>147</v>
      </c>
      <c r="G805" s="152">
        <v>44700.647476851853</v>
      </c>
      <c r="H805" s="152">
        <v>46077</v>
      </c>
      <c r="I805" s="1" t="s">
        <v>148</v>
      </c>
      <c r="J805" s="10">
        <v>58085753</v>
      </c>
      <c r="K805" s="10">
        <v>44703905</v>
      </c>
      <c r="L805" s="10">
        <v>47204465.116709009</v>
      </c>
      <c r="M805" s="10">
        <v>58085753</v>
      </c>
      <c r="N805" s="153">
        <v>81.266855775600007</v>
      </c>
      <c r="O805" s="127"/>
      <c r="P805" s="3"/>
    </row>
    <row r="806" spans="1:16" ht="16.5" customHeight="1">
      <c r="A806" s="3"/>
      <c r="B806" s="9" t="s">
        <v>154</v>
      </c>
      <c r="C806" s="1" t="s">
        <v>372</v>
      </c>
      <c r="E806" s="1" t="s">
        <v>369</v>
      </c>
      <c r="F806" s="1" t="s">
        <v>147</v>
      </c>
      <c r="G806" s="152">
        <v>44802.698680555557</v>
      </c>
      <c r="H806" s="152">
        <v>45855</v>
      </c>
      <c r="I806" s="1" t="s">
        <v>148</v>
      </c>
      <c r="J806" s="10">
        <v>205243561</v>
      </c>
      <c r="K806" s="10">
        <v>152351280</v>
      </c>
      <c r="L806" s="10">
        <v>161521498.64184633</v>
      </c>
      <c r="M806" s="10">
        <v>205243561</v>
      </c>
      <c r="N806" s="153">
        <v>78.697474286100004</v>
      </c>
      <c r="O806" s="127"/>
      <c r="P806" s="3"/>
    </row>
    <row r="807" spans="1:16" ht="16.5" customHeight="1">
      <c r="A807" s="3"/>
      <c r="B807" s="9" t="s">
        <v>154</v>
      </c>
      <c r="C807" s="1" t="s">
        <v>372</v>
      </c>
      <c r="E807" s="1" t="s">
        <v>369</v>
      </c>
      <c r="F807" s="1" t="s">
        <v>147</v>
      </c>
      <c r="G807" s="152">
        <v>44802.699456018512</v>
      </c>
      <c r="H807" s="152">
        <v>45670</v>
      </c>
      <c r="I807" s="1" t="s">
        <v>148</v>
      </c>
      <c r="J807" s="10">
        <v>236938083</v>
      </c>
      <c r="K807" s="10">
        <v>184631198</v>
      </c>
      <c r="L807" s="10">
        <v>193526131.28680485</v>
      </c>
      <c r="M807" s="10">
        <v>236938083</v>
      </c>
      <c r="N807" s="153">
        <v>81.677934098400002</v>
      </c>
      <c r="O807" s="127"/>
      <c r="P807" s="3"/>
    </row>
    <row r="808" spans="1:16" ht="16.5" customHeight="1">
      <c r="A808" s="3"/>
      <c r="B808" s="9" t="s">
        <v>290</v>
      </c>
      <c r="C808" s="1" t="s">
        <v>372</v>
      </c>
      <c r="E808" s="1" t="s">
        <v>369</v>
      </c>
      <c r="F808" s="1" t="s">
        <v>147</v>
      </c>
      <c r="G808" s="152">
        <v>44887.681759259256</v>
      </c>
      <c r="H808" s="152">
        <v>46713</v>
      </c>
      <c r="I808" s="1" t="s">
        <v>148</v>
      </c>
      <c r="J808" s="10">
        <v>15980000000</v>
      </c>
      <c r="K808" s="10">
        <v>10000000000</v>
      </c>
      <c r="L808" s="10">
        <v>9994916166.2194004</v>
      </c>
      <c r="M808" s="10">
        <v>15980000000</v>
      </c>
      <c r="N808" s="153">
        <v>62.546409050199998</v>
      </c>
      <c r="O808" s="127"/>
      <c r="P808" s="3"/>
    </row>
    <row r="809" spans="1:16" ht="16.5" customHeight="1">
      <c r="A809" s="3"/>
      <c r="B809" s="9" t="s">
        <v>290</v>
      </c>
      <c r="C809" s="1" t="s">
        <v>372</v>
      </c>
      <c r="E809" s="1" t="s">
        <v>369</v>
      </c>
      <c r="F809" s="1" t="s">
        <v>147</v>
      </c>
      <c r="G809" s="152">
        <v>44887.691412037035</v>
      </c>
      <c r="H809" s="152">
        <v>47078</v>
      </c>
      <c r="I809" s="1" t="s">
        <v>148</v>
      </c>
      <c r="J809" s="10">
        <v>17176000000</v>
      </c>
      <c r="K809" s="10">
        <v>10000000000</v>
      </c>
      <c r="L809" s="10">
        <v>9994533246.1114197</v>
      </c>
      <c r="M809" s="10">
        <v>17176000000</v>
      </c>
      <c r="N809" s="153">
        <v>58.188945308100003</v>
      </c>
      <c r="O809" s="127"/>
      <c r="P809" s="3"/>
    </row>
    <row r="810" spans="1:16" ht="16.5" customHeight="1">
      <c r="A810" s="3"/>
      <c r="B810" s="9" t="s">
        <v>290</v>
      </c>
      <c r="C810" s="1" t="s">
        <v>372</v>
      </c>
      <c r="E810" s="1" t="s">
        <v>369</v>
      </c>
      <c r="F810" s="1" t="s">
        <v>147</v>
      </c>
      <c r="G810" s="152">
        <v>44887.704398148147</v>
      </c>
      <c r="H810" s="152">
        <v>47444</v>
      </c>
      <c r="I810" s="1" t="s">
        <v>148</v>
      </c>
      <c r="J810" s="10">
        <v>27558000000</v>
      </c>
      <c r="K810" s="10">
        <v>15000000001</v>
      </c>
      <c r="L810" s="10">
        <v>14990761714.4342</v>
      </c>
      <c r="M810" s="10">
        <v>27558000000</v>
      </c>
      <c r="N810" s="153">
        <v>54.397132282599998</v>
      </c>
      <c r="O810" s="127"/>
      <c r="P810" s="3"/>
    </row>
    <row r="811" spans="1:16" ht="16.5" customHeight="1">
      <c r="A811" s="3"/>
      <c r="B811" s="9" t="s">
        <v>154</v>
      </c>
      <c r="C811" s="1" t="s">
        <v>372</v>
      </c>
      <c r="E811" s="1" t="s">
        <v>369</v>
      </c>
      <c r="F811" s="1" t="s">
        <v>147</v>
      </c>
      <c r="G811" s="152">
        <v>45007.612071759257</v>
      </c>
      <c r="H811" s="152">
        <v>45691</v>
      </c>
      <c r="I811" s="1" t="s">
        <v>148</v>
      </c>
      <c r="J811" s="10">
        <v>191725479</v>
      </c>
      <c r="K811" s="10">
        <v>154752346</v>
      </c>
      <c r="L811" s="10">
        <v>160000787.60992068</v>
      </c>
      <c r="M811" s="10">
        <v>191725479</v>
      </c>
      <c r="N811" s="153">
        <v>83.453064477599995</v>
      </c>
      <c r="O811" s="127"/>
      <c r="P811" s="3"/>
    </row>
    <row r="812" spans="1:16" ht="16.5" customHeight="1">
      <c r="A812" s="3"/>
      <c r="B812" s="9" t="s">
        <v>154</v>
      </c>
      <c r="C812" s="1" t="s">
        <v>372</v>
      </c>
      <c r="E812" s="1" t="s">
        <v>369</v>
      </c>
      <c r="F812" s="1" t="s">
        <v>147</v>
      </c>
      <c r="G812" s="152">
        <v>45019.659201388888</v>
      </c>
      <c r="H812" s="152">
        <v>45491</v>
      </c>
      <c r="I812" s="1" t="s">
        <v>148</v>
      </c>
      <c r="J812" s="10">
        <v>58054795</v>
      </c>
      <c r="K812" s="10">
        <v>51372310</v>
      </c>
      <c r="L812" s="10">
        <v>51207178.439561531</v>
      </c>
      <c r="M812" s="10">
        <v>58054795</v>
      </c>
      <c r="N812" s="153">
        <v>88.204907862599995</v>
      </c>
      <c r="O812" s="127"/>
      <c r="P812" s="3"/>
    </row>
    <row r="813" spans="1:16" ht="16.5" customHeight="1">
      <c r="A813" s="3"/>
      <c r="B813" s="9" t="s">
        <v>154</v>
      </c>
      <c r="C813" s="1" t="s">
        <v>372</v>
      </c>
      <c r="E813" s="1" t="s">
        <v>369</v>
      </c>
      <c r="F813" s="1" t="s">
        <v>147</v>
      </c>
      <c r="G813" s="152">
        <v>45079.661620370374</v>
      </c>
      <c r="H813" s="152">
        <v>45957</v>
      </c>
      <c r="I813" s="1" t="s">
        <v>148</v>
      </c>
      <c r="J813" s="10">
        <v>61933561</v>
      </c>
      <c r="K813" s="10">
        <v>48942448</v>
      </c>
      <c r="L813" s="10">
        <v>49714183.733736545</v>
      </c>
      <c r="M813" s="10">
        <v>61933561</v>
      </c>
      <c r="N813" s="153">
        <v>80.270184583299994</v>
      </c>
      <c r="O813" s="127"/>
      <c r="P813" s="3"/>
    </row>
    <row r="814" spans="1:16" ht="16.5" customHeight="1">
      <c r="A814" s="3"/>
      <c r="B814" s="9" t="s">
        <v>154</v>
      </c>
      <c r="C814" s="1" t="s">
        <v>372</v>
      </c>
      <c r="E814" s="1" t="s">
        <v>369</v>
      </c>
      <c r="F814" s="1" t="s">
        <v>147</v>
      </c>
      <c r="G814" s="152">
        <v>45159.629247685181</v>
      </c>
      <c r="H814" s="152">
        <v>46146</v>
      </c>
      <c r="I814" s="1" t="s">
        <v>148</v>
      </c>
      <c r="J814" s="10">
        <v>1242410958</v>
      </c>
      <c r="K814" s="10">
        <v>1026037805</v>
      </c>
      <c r="L814" s="10">
        <v>1015074737.5862257</v>
      </c>
      <c r="M814" s="10">
        <v>1242410958</v>
      </c>
      <c r="N814" s="153">
        <v>81.702011001299994</v>
      </c>
      <c r="O814" s="127"/>
      <c r="P814" s="3"/>
    </row>
    <row r="815" spans="1:16" ht="16.5" customHeight="1">
      <c r="A815" s="3"/>
      <c r="B815" s="9" t="s">
        <v>154</v>
      </c>
      <c r="C815" s="1" t="s">
        <v>372</v>
      </c>
      <c r="E815" s="1" t="s">
        <v>369</v>
      </c>
      <c r="F815" s="1" t="s">
        <v>147</v>
      </c>
      <c r="G815" s="152">
        <v>45161.675497685181</v>
      </c>
      <c r="H815" s="152">
        <v>46146</v>
      </c>
      <c r="I815" s="1" t="s">
        <v>148</v>
      </c>
      <c r="J815" s="10">
        <v>1242410958</v>
      </c>
      <c r="K815" s="10">
        <v>1026478909</v>
      </c>
      <c r="L815" s="10">
        <v>1015074737.3318979</v>
      </c>
      <c r="M815" s="10">
        <v>1242410958</v>
      </c>
      <c r="N815" s="153">
        <v>81.702010980799997</v>
      </c>
      <c r="O815" s="127"/>
      <c r="P815" s="3"/>
    </row>
    <row r="816" spans="1:16" ht="16.5" customHeight="1">
      <c r="A816" s="3"/>
      <c r="B816" s="9" t="s">
        <v>158</v>
      </c>
      <c r="C816" s="1" t="s">
        <v>372</v>
      </c>
      <c r="E816" s="1" t="s">
        <v>369</v>
      </c>
      <c r="F816" s="1" t="s">
        <v>147</v>
      </c>
      <c r="G816" s="152">
        <v>45211.509027777778</v>
      </c>
      <c r="H816" s="152">
        <v>46889</v>
      </c>
      <c r="I816" s="1" t="s">
        <v>148</v>
      </c>
      <c r="J816" s="10">
        <v>392691348</v>
      </c>
      <c r="K816" s="10">
        <v>252334710</v>
      </c>
      <c r="L816" s="10">
        <v>252007821.10728478</v>
      </c>
      <c r="M816" s="10">
        <v>392691348</v>
      </c>
      <c r="N816" s="153">
        <v>64.174528517300004</v>
      </c>
      <c r="O816" s="127"/>
      <c r="P816" s="3"/>
    </row>
    <row r="817" spans="1:16" ht="16.5" customHeight="1">
      <c r="A817" s="3"/>
      <c r="B817" s="9" t="s">
        <v>154</v>
      </c>
      <c r="C817" s="1" t="s">
        <v>372</v>
      </c>
      <c r="E817" s="1" t="s">
        <v>369</v>
      </c>
      <c r="F817" s="1" t="s">
        <v>147</v>
      </c>
      <c r="G817" s="152">
        <v>45238.691018518519</v>
      </c>
      <c r="H817" s="152">
        <v>46146</v>
      </c>
      <c r="I817" s="1" t="s">
        <v>148</v>
      </c>
      <c r="J817" s="10">
        <v>1202520547</v>
      </c>
      <c r="K817" s="10">
        <v>1003578506</v>
      </c>
      <c r="L817" s="10">
        <v>1015074737.0390253</v>
      </c>
      <c r="M817" s="10">
        <v>1202520547</v>
      </c>
      <c r="N817" s="153">
        <v>84.412257201900005</v>
      </c>
      <c r="O817" s="127"/>
      <c r="P817" s="3"/>
    </row>
    <row r="818" spans="1:16" ht="16.5" customHeight="1">
      <c r="A818" s="3"/>
      <c r="B818" s="9" t="s">
        <v>154</v>
      </c>
      <c r="C818" s="1" t="s">
        <v>372</v>
      </c>
      <c r="E818" s="1" t="s">
        <v>369</v>
      </c>
      <c r="F818" s="1" t="s">
        <v>147</v>
      </c>
      <c r="G818" s="152">
        <v>45238.697141203702</v>
      </c>
      <c r="H818" s="152">
        <v>46146</v>
      </c>
      <c r="I818" s="1" t="s">
        <v>148</v>
      </c>
      <c r="J818" s="10">
        <v>1202520547</v>
      </c>
      <c r="K818" s="10">
        <v>1003578506</v>
      </c>
      <c r="L818" s="10">
        <v>1015074737.0390253</v>
      </c>
      <c r="M818" s="10">
        <v>1202520547</v>
      </c>
      <c r="N818" s="153">
        <v>84.412257201900005</v>
      </c>
      <c r="O818" s="127"/>
      <c r="P818" s="3"/>
    </row>
    <row r="819" spans="1:16" ht="16.5" customHeight="1">
      <c r="A819" s="3"/>
      <c r="B819" s="9" t="s">
        <v>154</v>
      </c>
      <c r="C819" s="1" t="s">
        <v>372</v>
      </c>
      <c r="E819" s="1" t="s">
        <v>369</v>
      </c>
      <c r="F819" s="1" t="s">
        <v>147</v>
      </c>
      <c r="G819" s="152">
        <v>45238.699490740735</v>
      </c>
      <c r="H819" s="152">
        <v>46146</v>
      </c>
      <c r="I819" s="1" t="s">
        <v>148</v>
      </c>
      <c r="J819" s="10">
        <v>1202520547</v>
      </c>
      <c r="K819" s="10">
        <v>1003578506</v>
      </c>
      <c r="L819" s="10">
        <v>1015074737.0390253</v>
      </c>
      <c r="M819" s="10">
        <v>1202520547</v>
      </c>
      <c r="N819" s="153">
        <v>84.412257201900005</v>
      </c>
      <c r="O819" s="127"/>
      <c r="P819" s="3"/>
    </row>
    <row r="820" spans="1:16" ht="16.5" customHeight="1">
      <c r="A820" s="3"/>
      <c r="B820" s="9" t="s">
        <v>158</v>
      </c>
      <c r="C820" s="1" t="s">
        <v>372</v>
      </c>
      <c r="E820" s="1" t="s">
        <v>369</v>
      </c>
      <c r="F820" s="1" t="s">
        <v>147</v>
      </c>
      <c r="G820" s="152">
        <v>45243.585231481484</v>
      </c>
      <c r="H820" s="152">
        <v>46889</v>
      </c>
      <c r="I820" s="1" t="s">
        <v>148</v>
      </c>
      <c r="J820" s="10">
        <v>14688454789</v>
      </c>
      <c r="K820" s="10">
        <v>10048087672</v>
      </c>
      <c r="L820" s="10">
        <v>9926132176.3658791</v>
      </c>
      <c r="M820" s="10">
        <v>14688454789</v>
      </c>
      <c r="N820" s="153">
        <v>67.577783496999999</v>
      </c>
      <c r="O820" s="127"/>
      <c r="P820" s="3"/>
    </row>
    <row r="821" spans="1:16" ht="16.5" customHeight="1">
      <c r="A821" s="3"/>
      <c r="B821" s="9" t="s">
        <v>154</v>
      </c>
      <c r="C821" s="1" t="s">
        <v>372</v>
      </c>
      <c r="E821" s="1" t="s">
        <v>369</v>
      </c>
      <c r="F821" s="1" t="s">
        <v>147</v>
      </c>
      <c r="G821" s="152">
        <v>45243.655763888884</v>
      </c>
      <c r="H821" s="152">
        <v>46146</v>
      </c>
      <c r="I821" s="1" t="s">
        <v>148</v>
      </c>
      <c r="J821" s="10">
        <v>1202520547</v>
      </c>
      <c r="K821" s="10">
        <v>1004657470</v>
      </c>
      <c r="L821" s="10">
        <v>1015074737.1108516</v>
      </c>
      <c r="M821" s="10">
        <v>1202520547</v>
      </c>
      <c r="N821" s="153">
        <v>84.412257207799996</v>
      </c>
      <c r="O821" s="127"/>
      <c r="P821" s="3"/>
    </row>
    <row r="822" spans="1:16" ht="16.5" customHeight="1">
      <c r="A822" s="3"/>
      <c r="B822" s="9" t="s">
        <v>154</v>
      </c>
      <c r="C822" s="1" t="s">
        <v>372</v>
      </c>
      <c r="E822" s="1" t="s">
        <v>369</v>
      </c>
      <c r="F822" s="1" t="s">
        <v>147</v>
      </c>
      <c r="G822" s="152">
        <v>45243.666574074079</v>
      </c>
      <c r="H822" s="152">
        <v>46146</v>
      </c>
      <c r="I822" s="1" t="s">
        <v>148</v>
      </c>
      <c r="J822" s="10">
        <v>1202520547</v>
      </c>
      <c r="K822" s="10">
        <v>1004657470</v>
      </c>
      <c r="L822" s="10">
        <v>1015074737.1108516</v>
      </c>
      <c r="M822" s="10">
        <v>1202520547</v>
      </c>
      <c r="N822" s="153">
        <v>84.412257207799996</v>
      </c>
      <c r="O822" s="127"/>
      <c r="P822" s="3"/>
    </row>
    <row r="823" spans="1:16" ht="16.5" customHeight="1">
      <c r="A823" s="3"/>
      <c r="B823" s="9" t="s">
        <v>154</v>
      </c>
      <c r="C823" s="1" t="s">
        <v>372</v>
      </c>
      <c r="E823" s="1" t="s">
        <v>369</v>
      </c>
      <c r="F823" s="1" t="s">
        <v>147</v>
      </c>
      <c r="G823" s="152">
        <v>45247.727164351854</v>
      </c>
      <c r="H823" s="152">
        <v>46125</v>
      </c>
      <c r="I823" s="1" t="s">
        <v>148</v>
      </c>
      <c r="J823" s="10">
        <v>1202520547</v>
      </c>
      <c r="K823" s="10">
        <v>1010075955</v>
      </c>
      <c r="L823" s="10">
        <v>1019672485.0061617</v>
      </c>
      <c r="M823" s="10">
        <v>1202520547</v>
      </c>
      <c r="N823" s="153">
        <v>84.7945997721</v>
      </c>
      <c r="O823" s="127"/>
      <c r="P823" s="3"/>
    </row>
    <row r="824" spans="1:16" ht="16.5" customHeight="1">
      <c r="A824" s="3"/>
      <c r="B824" s="9" t="s">
        <v>154</v>
      </c>
      <c r="C824" s="1" t="s">
        <v>372</v>
      </c>
      <c r="E824" s="1" t="s">
        <v>369</v>
      </c>
      <c r="F824" s="1" t="s">
        <v>147</v>
      </c>
      <c r="G824" s="152">
        <v>45258.740092592598</v>
      </c>
      <c r="H824" s="152">
        <v>46146</v>
      </c>
      <c r="I824" s="1" t="s">
        <v>148</v>
      </c>
      <c r="J824" s="10">
        <v>1202520547</v>
      </c>
      <c r="K824" s="10">
        <v>1007901330</v>
      </c>
      <c r="L824" s="10">
        <v>1015074737.2580739</v>
      </c>
      <c r="M824" s="10">
        <v>1202520547</v>
      </c>
      <c r="N824" s="153">
        <v>84.412257220100003</v>
      </c>
      <c r="O824" s="127"/>
      <c r="P824" s="3"/>
    </row>
    <row r="825" spans="1:16" ht="16.5" customHeight="1">
      <c r="A825" s="3"/>
      <c r="B825" s="9" t="s">
        <v>154</v>
      </c>
      <c r="C825" s="1" t="s">
        <v>372</v>
      </c>
      <c r="E825" s="1" t="s">
        <v>369</v>
      </c>
      <c r="F825" s="1" t="s">
        <v>147</v>
      </c>
      <c r="G825" s="152">
        <v>45267.424861111111</v>
      </c>
      <c r="H825" s="152">
        <v>46091</v>
      </c>
      <c r="I825" s="1" t="s">
        <v>148</v>
      </c>
      <c r="J825" s="10">
        <v>48476712</v>
      </c>
      <c r="K825" s="10">
        <v>41348669</v>
      </c>
      <c r="L825" s="10">
        <v>41558440.903236009</v>
      </c>
      <c r="M825" s="10">
        <v>48476712</v>
      </c>
      <c r="N825" s="153">
        <v>85.728670919799995</v>
      </c>
      <c r="O825" s="127"/>
      <c r="P825" s="3"/>
    </row>
    <row r="826" spans="1:16" ht="16.5" customHeight="1">
      <c r="A826" s="3"/>
      <c r="B826" s="9" t="s">
        <v>154</v>
      </c>
      <c r="C826" s="1" t="s">
        <v>372</v>
      </c>
      <c r="E826" s="1" t="s">
        <v>369</v>
      </c>
      <c r="F826" s="1" t="s">
        <v>147</v>
      </c>
      <c r="G826" s="152">
        <v>45274.692418981474</v>
      </c>
      <c r="H826" s="152">
        <v>46125</v>
      </c>
      <c r="I826" s="1" t="s">
        <v>148</v>
      </c>
      <c r="J826" s="10">
        <v>1202520547</v>
      </c>
      <c r="K826" s="10">
        <v>1015953975</v>
      </c>
      <c r="L826" s="10">
        <v>1019672485.6963245</v>
      </c>
      <c r="M826" s="10">
        <v>1202520547</v>
      </c>
      <c r="N826" s="153">
        <v>84.794599829500001</v>
      </c>
      <c r="O826" s="127"/>
      <c r="P826" s="3"/>
    </row>
    <row r="827" spans="1:16" ht="16.5" customHeight="1">
      <c r="A827" s="3"/>
      <c r="B827" s="9" t="s">
        <v>154</v>
      </c>
      <c r="C827" s="1" t="s">
        <v>372</v>
      </c>
      <c r="E827" s="1" t="s">
        <v>369</v>
      </c>
      <c r="F827" s="1" t="s">
        <v>147</v>
      </c>
      <c r="G827" s="152">
        <v>45274.69390046296</v>
      </c>
      <c r="H827" s="152">
        <v>46125</v>
      </c>
      <c r="I827" s="1" t="s">
        <v>148</v>
      </c>
      <c r="J827" s="10">
        <v>1202520547</v>
      </c>
      <c r="K827" s="10">
        <v>1015953975</v>
      </c>
      <c r="L827" s="10">
        <v>1019672485.6963245</v>
      </c>
      <c r="M827" s="10">
        <v>1202520547</v>
      </c>
      <c r="N827" s="153">
        <v>84.794599829500001</v>
      </c>
      <c r="O827" s="127"/>
      <c r="P827" s="3"/>
    </row>
    <row r="828" spans="1:16" ht="16.5" customHeight="1">
      <c r="A828" s="3"/>
      <c r="B828" s="9" t="s">
        <v>154</v>
      </c>
      <c r="C828" s="1" t="s">
        <v>372</v>
      </c>
      <c r="E828" s="1" t="s">
        <v>369</v>
      </c>
      <c r="F828" s="1" t="s">
        <v>147</v>
      </c>
      <c r="G828" s="152">
        <v>45274.693912037037</v>
      </c>
      <c r="H828" s="152">
        <v>46125</v>
      </c>
      <c r="I828" s="1" t="s">
        <v>148</v>
      </c>
      <c r="J828" s="10">
        <v>1202520547</v>
      </c>
      <c r="K828" s="10">
        <v>1015953975</v>
      </c>
      <c r="L828" s="10">
        <v>1019672485.6963245</v>
      </c>
      <c r="M828" s="10">
        <v>1202520547</v>
      </c>
      <c r="N828" s="153">
        <v>84.794599829500001</v>
      </c>
      <c r="O828" s="127"/>
      <c r="P828" s="3"/>
    </row>
    <row r="829" spans="1:16" ht="16.5" customHeight="1">
      <c r="A829" s="3"/>
      <c r="B829" s="9" t="s">
        <v>154</v>
      </c>
      <c r="C829" s="1" t="s">
        <v>372</v>
      </c>
      <c r="E829" s="1" t="s">
        <v>369</v>
      </c>
      <c r="F829" s="1" t="s">
        <v>147</v>
      </c>
      <c r="G829" s="152">
        <v>45275.689675925925</v>
      </c>
      <c r="H829" s="152">
        <v>46146</v>
      </c>
      <c r="I829" s="1" t="s">
        <v>148</v>
      </c>
      <c r="J829" s="10">
        <v>1202520547</v>
      </c>
      <c r="K829" s="10">
        <v>1011590367</v>
      </c>
      <c r="L829" s="10">
        <v>1015074737.2363492</v>
      </c>
      <c r="M829" s="10">
        <v>1202520547</v>
      </c>
      <c r="N829" s="153">
        <v>84.412257218299999</v>
      </c>
      <c r="O829" s="127"/>
      <c r="P829" s="3"/>
    </row>
    <row r="830" spans="1:16" ht="16.5" customHeight="1">
      <c r="A830" s="3"/>
      <c r="B830" s="9" t="s">
        <v>145</v>
      </c>
      <c r="C830" s="1" t="s">
        <v>224</v>
      </c>
      <c r="E830" s="1" t="s">
        <v>369</v>
      </c>
      <c r="F830" s="1" t="s">
        <v>147</v>
      </c>
      <c r="G830" s="152">
        <v>44855.466319444451</v>
      </c>
      <c r="H830" s="152">
        <v>46630</v>
      </c>
      <c r="I830" s="1" t="s">
        <v>148</v>
      </c>
      <c r="J830" s="10">
        <v>46454794520</v>
      </c>
      <c r="K830" s="10">
        <v>30406849316</v>
      </c>
      <c r="L830" s="10">
        <v>30235029496.936699</v>
      </c>
      <c r="M830" s="10">
        <v>46454794520</v>
      </c>
      <c r="N830" s="153">
        <v>65.084841746400002</v>
      </c>
      <c r="O830" s="127"/>
      <c r="P830" s="3"/>
    </row>
    <row r="831" spans="1:16" ht="16.5" customHeight="1">
      <c r="A831" s="3"/>
      <c r="B831" s="9" t="s">
        <v>145</v>
      </c>
      <c r="C831" s="1" t="s">
        <v>224</v>
      </c>
      <c r="E831" s="1" t="s">
        <v>369</v>
      </c>
      <c r="F831" s="1" t="s">
        <v>147</v>
      </c>
      <c r="G831" s="152">
        <v>45124.652858796297</v>
      </c>
      <c r="H831" s="152">
        <v>46104</v>
      </c>
      <c r="I831" s="1" t="s">
        <v>148</v>
      </c>
      <c r="J831" s="10">
        <v>10530630126</v>
      </c>
      <c r="K831" s="10">
        <v>8060496001</v>
      </c>
      <c r="L831" s="10">
        <v>8020152051.1452703</v>
      </c>
      <c r="M831" s="10">
        <v>10530630126</v>
      </c>
      <c r="N831" s="153">
        <v>76.160229304300003</v>
      </c>
      <c r="O831" s="127"/>
      <c r="P831" s="3"/>
    </row>
    <row r="832" spans="1:16" ht="16.5" customHeight="1">
      <c r="A832" s="3"/>
      <c r="B832" s="9" t="s">
        <v>145</v>
      </c>
      <c r="C832" s="1" t="s">
        <v>224</v>
      </c>
      <c r="E832" s="1" t="s">
        <v>369</v>
      </c>
      <c r="F832" s="1" t="s">
        <v>147</v>
      </c>
      <c r="G832" s="152">
        <v>45212.674270833333</v>
      </c>
      <c r="H832" s="152">
        <v>46849</v>
      </c>
      <c r="I832" s="1" t="s">
        <v>148</v>
      </c>
      <c r="J832" s="10">
        <v>786089048</v>
      </c>
      <c r="K832" s="10">
        <v>500174657</v>
      </c>
      <c r="L832" s="10">
        <v>513948668.3289085</v>
      </c>
      <c r="M832" s="10">
        <v>786089048</v>
      </c>
      <c r="N832" s="153">
        <v>65.380464164499998</v>
      </c>
      <c r="O832" s="127"/>
      <c r="P832" s="3"/>
    </row>
    <row r="833" spans="1:16" ht="16.5" customHeight="1">
      <c r="A833" s="3"/>
      <c r="B833" s="9" t="s">
        <v>145</v>
      </c>
      <c r="C833" s="1" t="s">
        <v>224</v>
      </c>
      <c r="E833" s="1" t="s">
        <v>369</v>
      </c>
      <c r="F833" s="1" t="s">
        <v>147</v>
      </c>
      <c r="G833" s="152">
        <v>45215.700543981482</v>
      </c>
      <c r="H833" s="152">
        <v>46849</v>
      </c>
      <c r="I833" s="1" t="s">
        <v>148</v>
      </c>
      <c r="J833" s="10">
        <v>372606204</v>
      </c>
      <c r="K833" s="10">
        <v>237331151</v>
      </c>
      <c r="L833" s="10">
        <v>243615194.39062226</v>
      </c>
      <c r="M833" s="10">
        <v>372606204</v>
      </c>
      <c r="N833" s="153">
        <v>65.3814111991</v>
      </c>
      <c r="O833" s="127"/>
      <c r="P833" s="3"/>
    </row>
    <row r="834" spans="1:16" ht="16.5" customHeight="1">
      <c r="A834" s="3"/>
      <c r="B834" s="9" t="s">
        <v>145</v>
      </c>
      <c r="C834" s="1" t="s">
        <v>224</v>
      </c>
      <c r="E834" s="1" t="s">
        <v>369</v>
      </c>
      <c r="F834" s="1" t="s">
        <v>147</v>
      </c>
      <c r="G834" s="152">
        <v>45216.647638888891</v>
      </c>
      <c r="H834" s="152">
        <v>46849</v>
      </c>
      <c r="I834" s="1" t="s">
        <v>148</v>
      </c>
      <c r="J834" s="10">
        <v>5188187670</v>
      </c>
      <c r="K834" s="10">
        <v>3305763700</v>
      </c>
      <c r="L834" s="10">
        <v>3392125966.8275566</v>
      </c>
      <c r="M834" s="10">
        <v>5188187670</v>
      </c>
      <c r="N834" s="153">
        <v>65.381712894499998</v>
      </c>
      <c r="O834" s="127"/>
      <c r="P834" s="3"/>
    </row>
    <row r="835" spans="1:16" ht="16.5" customHeight="1">
      <c r="A835" s="3"/>
      <c r="B835" s="9" t="s">
        <v>145</v>
      </c>
      <c r="C835" s="1" t="s">
        <v>224</v>
      </c>
      <c r="E835" s="1" t="s">
        <v>369</v>
      </c>
      <c r="F835" s="1" t="s">
        <v>147</v>
      </c>
      <c r="G835" s="152">
        <v>45223.534039351856</v>
      </c>
      <c r="H835" s="152">
        <v>45946</v>
      </c>
      <c r="I835" s="1" t="s">
        <v>148</v>
      </c>
      <c r="J835" s="10">
        <v>169319455</v>
      </c>
      <c r="K835" s="10">
        <v>140201371</v>
      </c>
      <c r="L835" s="10">
        <v>142934710.09362236</v>
      </c>
      <c r="M835" s="10">
        <v>169319455</v>
      </c>
      <c r="N835" s="153">
        <v>84.417180585400004</v>
      </c>
      <c r="O835" s="127"/>
      <c r="P835" s="3"/>
    </row>
    <row r="836" spans="1:16" ht="16.5" customHeight="1">
      <c r="A836" s="3"/>
      <c r="B836" s="9" t="s">
        <v>145</v>
      </c>
      <c r="C836" s="1" t="s">
        <v>224</v>
      </c>
      <c r="E836" s="1" t="s">
        <v>369</v>
      </c>
      <c r="F836" s="1" t="s">
        <v>147</v>
      </c>
      <c r="G836" s="152">
        <v>45223.538414351853</v>
      </c>
      <c r="H836" s="152">
        <v>46630</v>
      </c>
      <c r="I836" s="1" t="s">
        <v>148</v>
      </c>
      <c r="J836" s="10">
        <v>11510352</v>
      </c>
      <c r="K836" s="10">
        <v>8118137</v>
      </c>
      <c r="L836" s="10">
        <v>8062786.0275297621</v>
      </c>
      <c r="M836" s="10">
        <v>11510352</v>
      </c>
      <c r="N836" s="153">
        <v>70.048127351199994</v>
      </c>
      <c r="O836" s="127"/>
      <c r="P836" s="3"/>
    </row>
    <row r="837" spans="1:16" ht="16.5" customHeight="1">
      <c r="A837" s="3"/>
      <c r="B837" s="9" t="s">
        <v>145</v>
      </c>
      <c r="C837" s="1" t="s">
        <v>224</v>
      </c>
      <c r="E837" s="1" t="s">
        <v>369</v>
      </c>
      <c r="F837" s="1" t="s">
        <v>147</v>
      </c>
      <c r="G837" s="152">
        <v>45237.527777777781</v>
      </c>
      <c r="H837" s="152">
        <v>46849</v>
      </c>
      <c r="I837" s="1" t="s">
        <v>148</v>
      </c>
      <c r="J837" s="10">
        <v>4716534252</v>
      </c>
      <c r="K837" s="10">
        <v>3027246575</v>
      </c>
      <c r="L837" s="10">
        <v>3083972537.6055799</v>
      </c>
      <c r="M837" s="10">
        <v>4716534252</v>
      </c>
      <c r="N837" s="153">
        <v>65.386412412799999</v>
      </c>
      <c r="O837" s="127"/>
      <c r="P837" s="3"/>
    </row>
    <row r="838" spans="1:16" ht="16.5" customHeight="1">
      <c r="A838" s="3"/>
      <c r="B838" s="9" t="s">
        <v>145</v>
      </c>
      <c r="C838" s="1" t="s">
        <v>224</v>
      </c>
      <c r="E838" s="1" t="s">
        <v>369</v>
      </c>
      <c r="F838" s="1" t="s">
        <v>147</v>
      </c>
      <c r="G838" s="152">
        <v>45257.518182870372</v>
      </c>
      <c r="H838" s="152">
        <v>45628</v>
      </c>
      <c r="I838" s="1" t="s">
        <v>148</v>
      </c>
      <c r="J838" s="10">
        <v>592593779</v>
      </c>
      <c r="K838" s="10">
        <v>532999999</v>
      </c>
      <c r="L838" s="10">
        <v>538413779.06959748</v>
      </c>
      <c r="M838" s="10">
        <v>592593779</v>
      </c>
      <c r="N838" s="153">
        <v>90.857143316299997</v>
      </c>
      <c r="O838" s="127"/>
      <c r="P838" s="3"/>
    </row>
    <row r="839" spans="1:16" ht="16.5" customHeight="1">
      <c r="A839" s="3"/>
      <c r="B839" s="9" t="s">
        <v>145</v>
      </c>
      <c r="C839" s="1" t="s">
        <v>224</v>
      </c>
      <c r="E839" s="1" t="s">
        <v>369</v>
      </c>
      <c r="F839" s="1" t="s">
        <v>147</v>
      </c>
      <c r="G839" s="152">
        <v>45258.672025462962</v>
      </c>
      <c r="H839" s="152">
        <v>46104</v>
      </c>
      <c r="I839" s="1" t="s">
        <v>148</v>
      </c>
      <c r="J839" s="10">
        <v>528807406</v>
      </c>
      <c r="K839" s="10">
        <v>418073775</v>
      </c>
      <c r="L839" s="10">
        <v>418452218.18269366</v>
      </c>
      <c r="M839" s="10">
        <v>528807406</v>
      </c>
      <c r="N839" s="153">
        <v>79.131308191800002</v>
      </c>
      <c r="O839" s="127"/>
      <c r="P839" s="3"/>
    </row>
    <row r="840" spans="1:16" ht="16.5" customHeight="1">
      <c r="A840" s="3"/>
      <c r="B840" s="9" t="s">
        <v>145</v>
      </c>
      <c r="C840" s="1" t="s">
        <v>224</v>
      </c>
      <c r="E840" s="1" t="s">
        <v>369</v>
      </c>
      <c r="F840" s="1" t="s">
        <v>147</v>
      </c>
      <c r="G840" s="152">
        <v>45278.483912037038</v>
      </c>
      <c r="H840" s="152">
        <v>46849</v>
      </c>
      <c r="I840" s="1" t="s">
        <v>148</v>
      </c>
      <c r="J840" s="10">
        <v>786089048</v>
      </c>
      <c r="K840" s="10">
        <v>511702055</v>
      </c>
      <c r="L840" s="10">
        <v>513994178.1252324</v>
      </c>
      <c r="M840" s="10">
        <v>786089048</v>
      </c>
      <c r="N840" s="153">
        <v>65.386253559099998</v>
      </c>
      <c r="O840" s="127"/>
      <c r="P840" s="3"/>
    </row>
    <row r="841" spans="1:16" ht="16.5" customHeight="1">
      <c r="A841" s="3"/>
      <c r="B841" s="9" t="s">
        <v>145</v>
      </c>
      <c r="C841" s="1" t="s">
        <v>224</v>
      </c>
      <c r="E841" s="1" t="s">
        <v>369</v>
      </c>
      <c r="F841" s="1" t="s">
        <v>147</v>
      </c>
      <c r="G841" s="152">
        <v>45278.483923611115</v>
      </c>
      <c r="H841" s="152">
        <v>46849</v>
      </c>
      <c r="I841" s="1" t="s">
        <v>148</v>
      </c>
      <c r="J841" s="10">
        <v>786089048</v>
      </c>
      <c r="K841" s="10">
        <v>511702055</v>
      </c>
      <c r="L841" s="10">
        <v>513994178.1252324</v>
      </c>
      <c r="M841" s="10">
        <v>786089048</v>
      </c>
      <c r="N841" s="153">
        <v>65.386253559099998</v>
      </c>
      <c r="O841" s="127"/>
      <c r="P841" s="3"/>
    </row>
    <row r="842" spans="1:16" ht="16.5" customHeight="1">
      <c r="A842" s="3"/>
      <c r="B842" s="9" t="s">
        <v>145</v>
      </c>
      <c r="C842" s="1" t="s">
        <v>224</v>
      </c>
      <c r="E842" s="1" t="s">
        <v>369</v>
      </c>
      <c r="F842" s="1" t="s">
        <v>147</v>
      </c>
      <c r="G842" s="152">
        <v>45278.483935185192</v>
      </c>
      <c r="H842" s="152">
        <v>46849</v>
      </c>
      <c r="I842" s="1" t="s">
        <v>148</v>
      </c>
      <c r="J842" s="10">
        <v>786089048</v>
      </c>
      <c r="K842" s="10">
        <v>511702055</v>
      </c>
      <c r="L842" s="10">
        <v>513994178.1252324</v>
      </c>
      <c r="M842" s="10">
        <v>786089048</v>
      </c>
      <c r="N842" s="153">
        <v>65.386253559099998</v>
      </c>
      <c r="O842" s="127"/>
      <c r="P842" s="3"/>
    </row>
    <row r="843" spans="1:16" ht="16.5" customHeight="1">
      <c r="A843" s="3"/>
      <c r="B843" s="9" t="s">
        <v>145</v>
      </c>
      <c r="C843" s="1" t="s">
        <v>224</v>
      </c>
      <c r="E843" s="1" t="s">
        <v>369</v>
      </c>
      <c r="F843" s="1" t="s">
        <v>147</v>
      </c>
      <c r="G843" s="152">
        <v>45278.483969907415</v>
      </c>
      <c r="H843" s="152">
        <v>46849</v>
      </c>
      <c r="I843" s="1" t="s">
        <v>148</v>
      </c>
      <c r="J843" s="10">
        <v>786089048</v>
      </c>
      <c r="K843" s="10">
        <v>511702055</v>
      </c>
      <c r="L843" s="10">
        <v>513994178.1252324</v>
      </c>
      <c r="M843" s="10">
        <v>786089048</v>
      </c>
      <c r="N843" s="153">
        <v>65.386253559099998</v>
      </c>
      <c r="O843" s="127"/>
      <c r="P843" s="3"/>
    </row>
    <row r="844" spans="1:16" ht="16.5" customHeight="1">
      <c r="A844" s="3"/>
      <c r="B844" s="9" t="s">
        <v>145</v>
      </c>
      <c r="C844" s="1" t="s">
        <v>224</v>
      </c>
      <c r="E844" s="1" t="s">
        <v>369</v>
      </c>
      <c r="F844" s="1" t="s">
        <v>147</v>
      </c>
      <c r="G844" s="152">
        <v>45278.483981481484</v>
      </c>
      <c r="H844" s="152">
        <v>46849</v>
      </c>
      <c r="I844" s="1" t="s">
        <v>148</v>
      </c>
      <c r="J844" s="10">
        <v>786089048</v>
      </c>
      <c r="K844" s="10">
        <v>511702055</v>
      </c>
      <c r="L844" s="10">
        <v>513994178.1252324</v>
      </c>
      <c r="M844" s="10">
        <v>786089048</v>
      </c>
      <c r="N844" s="153">
        <v>65.386253559099998</v>
      </c>
      <c r="O844" s="127"/>
      <c r="P844" s="3"/>
    </row>
    <row r="845" spans="1:16" ht="16.5" customHeight="1">
      <c r="A845" s="3"/>
      <c r="B845" s="9" t="s">
        <v>145</v>
      </c>
      <c r="C845" s="1" t="s">
        <v>224</v>
      </c>
      <c r="E845" s="1" t="s">
        <v>369</v>
      </c>
      <c r="F845" s="1" t="s">
        <v>147</v>
      </c>
      <c r="G845" s="152">
        <v>45279.605740740742</v>
      </c>
      <c r="H845" s="152">
        <v>45946</v>
      </c>
      <c r="I845" s="1" t="s">
        <v>148</v>
      </c>
      <c r="J845" s="10">
        <v>14513095889</v>
      </c>
      <c r="K845" s="10">
        <v>12210575343</v>
      </c>
      <c r="L845" s="10">
        <v>12252237744.6677</v>
      </c>
      <c r="M845" s="10">
        <v>14513095889</v>
      </c>
      <c r="N845" s="153">
        <v>84.421944417500001</v>
      </c>
      <c r="O845" s="127"/>
      <c r="P845" s="3"/>
    </row>
    <row r="846" spans="1:16" ht="16.5" customHeight="1">
      <c r="A846" s="3"/>
      <c r="B846" s="9" t="s">
        <v>145</v>
      </c>
      <c r="C846" s="1" t="s">
        <v>231</v>
      </c>
      <c r="E846" s="1" t="s">
        <v>369</v>
      </c>
      <c r="F846" s="1" t="s">
        <v>147</v>
      </c>
      <c r="G846" s="152">
        <v>44027.472812500004</v>
      </c>
      <c r="H846" s="152">
        <v>45848</v>
      </c>
      <c r="I846" s="1" t="s">
        <v>148</v>
      </c>
      <c r="J846" s="10">
        <v>2398027391</v>
      </c>
      <c r="K846" s="10">
        <v>1500000000</v>
      </c>
      <c r="L846" s="10">
        <v>1539384158.4709415</v>
      </c>
      <c r="M846" s="10">
        <v>2398027391</v>
      </c>
      <c r="N846" s="153">
        <v>64.1937687721</v>
      </c>
      <c r="O846" s="127"/>
      <c r="P846" s="3"/>
    </row>
    <row r="847" spans="1:16" ht="16.5" customHeight="1">
      <c r="A847" s="3"/>
      <c r="B847" s="9" t="s">
        <v>145</v>
      </c>
      <c r="C847" s="1" t="s">
        <v>231</v>
      </c>
      <c r="E847" s="1" t="s">
        <v>369</v>
      </c>
      <c r="F847" s="1" t="s">
        <v>147</v>
      </c>
      <c r="G847" s="152">
        <v>44707.601967592593</v>
      </c>
      <c r="H847" s="152">
        <v>45435</v>
      </c>
      <c r="I847" s="1" t="s">
        <v>148</v>
      </c>
      <c r="J847" s="10">
        <v>2998630136</v>
      </c>
      <c r="K847" s="10">
        <v>2500000000</v>
      </c>
      <c r="L847" s="10">
        <v>2525840877.1425748</v>
      </c>
      <c r="M847" s="10">
        <v>2998630136</v>
      </c>
      <c r="N847" s="153">
        <v>84.233158561899998</v>
      </c>
      <c r="O847" s="127"/>
      <c r="P847" s="3"/>
    </row>
    <row r="848" spans="1:16" ht="16.5" customHeight="1">
      <c r="A848" s="3"/>
      <c r="B848" s="9" t="s">
        <v>145</v>
      </c>
      <c r="C848" s="1" t="s">
        <v>231</v>
      </c>
      <c r="E848" s="1" t="s">
        <v>369</v>
      </c>
      <c r="F848" s="1" t="s">
        <v>147</v>
      </c>
      <c r="G848" s="152">
        <v>45100.740659722229</v>
      </c>
      <c r="H848" s="152">
        <v>45666</v>
      </c>
      <c r="I848" s="1" t="s">
        <v>148</v>
      </c>
      <c r="J848" s="10">
        <v>1951135271</v>
      </c>
      <c r="K848" s="10">
        <v>1661351027</v>
      </c>
      <c r="L848" s="10">
        <v>1665965883.87392</v>
      </c>
      <c r="M848" s="10">
        <v>1951135271</v>
      </c>
      <c r="N848" s="153">
        <v>85.384437903199995</v>
      </c>
      <c r="O848" s="127"/>
      <c r="P848" s="3"/>
    </row>
    <row r="849" spans="1:16" ht="16.5" customHeight="1">
      <c r="A849" s="3"/>
      <c r="B849" s="9" t="s">
        <v>145</v>
      </c>
      <c r="C849" s="1" t="s">
        <v>410</v>
      </c>
      <c r="E849" s="1" t="s">
        <v>369</v>
      </c>
      <c r="F849" s="1" t="s">
        <v>147</v>
      </c>
      <c r="G849" s="152">
        <v>44442.546875</v>
      </c>
      <c r="H849" s="152">
        <v>46199</v>
      </c>
      <c r="I849" s="1" t="s">
        <v>148</v>
      </c>
      <c r="J849" s="10">
        <v>6262912599</v>
      </c>
      <c r="K849" s="10">
        <v>4256732185</v>
      </c>
      <c r="L849" s="10">
        <v>4166652967.9993596</v>
      </c>
      <c r="M849" s="10">
        <v>6262912599</v>
      </c>
      <c r="N849" s="153">
        <v>66.528997525299999</v>
      </c>
      <c r="O849" s="127"/>
      <c r="P849" s="3"/>
    </row>
    <row r="850" spans="1:16" ht="16.5" customHeight="1">
      <c r="A850" s="3"/>
      <c r="B850" s="9" t="s">
        <v>145</v>
      </c>
      <c r="C850" s="1" t="s">
        <v>410</v>
      </c>
      <c r="E850" s="1" t="s">
        <v>369</v>
      </c>
      <c r="F850" s="1" t="s">
        <v>147</v>
      </c>
      <c r="G850" s="152">
        <v>44543.551215277774</v>
      </c>
      <c r="H850" s="152">
        <v>48026</v>
      </c>
      <c r="I850" s="1" t="s">
        <v>148</v>
      </c>
      <c r="J850" s="10">
        <v>20966438355</v>
      </c>
      <c r="K850" s="10">
        <v>10378934385</v>
      </c>
      <c r="L850" s="10">
        <v>10137099409.9041</v>
      </c>
      <c r="M850" s="10">
        <v>20966438355</v>
      </c>
      <c r="N850" s="153">
        <v>48.349172321300003</v>
      </c>
      <c r="O850" s="127"/>
      <c r="P850" s="3"/>
    </row>
    <row r="851" spans="1:16" ht="16.5" customHeight="1">
      <c r="A851" s="3"/>
      <c r="B851" s="9" t="s">
        <v>145</v>
      </c>
      <c r="C851" s="1" t="s">
        <v>410</v>
      </c>
      <c r="E851" s="1" t="s">
        <v>369</v>
      </c>
      <c r="F851" s="1" t="s">
        <v>147</v>
      </c>
      <c r="G851" s="152">
        <v>44544.437476851846</v>
      </c>
      <c r="H851" s="152">
        <v>48026</v>
      </c>
      <c r="I851" s="1" t="s">
        <v>148</v>
      </c>
      <c r="J851" s="10">
        <v>20966438355</v>
      </c>
      <c r="K851" s="10">
        <v>10382016576</v>
      </c>
      <c r="L851" s="10">
        <v>10137096695.426399</v>
      </c>
      <c r="M851" s="10">
        <v>20966438355</v>
      </c>
      <c r="N851" s="153">
        <v>48.349159374599999</v>
      </c>
      <c r="O851" s="127"/>
      <c r="P851" s="3"/>
    </row>
    <row r="852" spans="1:16" ht="16.5" customHeight="1">
      <c r="A852" s="3"/>
      <c r="B852" s="9" t="s">
        <v>145</v>
      </c>
      <c r="C852" s="1" t="s">
        <v>410</v>
      </c>
      <c r="E852" s="1" t="s">
        <v>369</v>
      </c>
      <c r="F852" s="1" t="s">
        <v>147</v>
      </c>
      <c r="G852" s="152">
        <v>44957.537511574075</v>
      </c>
      <c r="H852" s="152">
        <v>46931</v>
      </c>
      <c r="I852" s="1" t="s">
        <v>148</v>
      </c>
      <c r="J852" s="10">
        <v>7938133021</v>
      </c>
      <c r="K852" s="10">
        <v>5091350183</v>
      </c>
      <c r="L852" s="10">
        <v>5041795281.2945004</v>
      </c>
      <c r="M852" s="10">
        <v>7938133021</v>
      </c>
      <c r="N852" s="153">
        <v>63.5136154554</v>
      </c>
      <c r="O852" s="127"/>
      <c r="P852" s="3"/>
    </row>
    <row r="853" spans="1:16" ht="16.5" customHeight="1">
      <c r="A853" s="3"/>
      <c r="B853" s="9" t="s">
        <v>145</v>
      </c>
      <c r="C853" s="1" t="s">
        <v>410</v>
      </c>
      <c r="E853" s="1" t="s">
        <v>369</v>
      </c>
      <c r="F853" s="1" t="s">
        <v>147</v>
      </c>
      <c r="G853" s="152">
        <v>45020.618368055555</v>
      </c>
      <c r="H853" s="152">
        <v>48026</v>
      </c>
      <c r="I853" s="1" t="s">
        <v>148</v>
      </c>
      <c r="J853" s="10">
        <v>19181010279</v>
      </c>
      <c r="K853" s="10">
        <v>10095422031</v>
      </c>
      <c r="L853" s="10">
        <v>10084590856.9282</v>
      </c>
      <c r="M853" s="10">
        <v>19181010279</v>
      </c>
      <c r="N853" s="153">
        <v>52.575910811</v>
      </c>
      <c r="O853" s="127"/>
      <c r="P853" s="3"/>
    </row>
    <row r="854" spans="1:16" ht="16.5" customHeight="1">
      <c r="A854" s="3"/>
      <c r="B854" s="9" t="s">
        <v>145</v>
      </c>
      <c r="C854" s="1" t="s">
        <v>410</v>
      </c>
      <c r="E854" s="1" t="s">
        <v>369</v>
      </c>
      <c r="F854" s="1" t="s">
        <v>147</v>
      </c>
      <c r="G854" s="152">
        <v>45148.667245370365</v>
      </c>
      <c r="H854" s="152">
        <v>46202</v>
      </c>
      <c r="I854" s="1" t="s">
        <v>148</v>
      </c>
      <c r="J854" s="10">
        <v>353025005</v>
      </c>
      <c r="K854" s="10">
        <v>273108698</v>
      </c>
      <c r="L854" s="10">
        <v>270242398.98935527</v>
      </c>
      <c r="M854" s="10">
        <v>353025005</v>
      </c>
      <c r="N854" s="153">
        <v>76.5504978859</v>
      </c>
      <c r="O854" s="127"/>
      <c r="P854" s="3"/>
    </row>
    <row r="855" spans="1:16" ht="16.5" customHeight="1">
      <c r="A855" s="3"/>
      <c r="B855" s="9" t="s">
        <v>145</v>
      </c>
      <c r="C855" s="1" t="s">
        <v>238</v>
      </c>
      <c r="E855" s="1" t="s">
        <v>369</v>
      </c>
      <c r="F855" s="1" t="s">
        <v>147</v>
      </c>
      <c r="G855" s="152">
        <v>44558.493252314816</v>
      </c>
      <c r="H855" s="152">
        <v>47106</v>
      </c>
      <c r="I855" s="1" t="s">
        <v>148</v>
      </c>
      <c r="J855" s="10">
        <v>8193726032</v>
      </c>
      <c r="K855" s="10">
        <v>5000000002</v>
      </c>
      <c r="L855" s="10">
        <v>5006192786.6513205</v>
      </c>
      <c r="M855" s="10">
        <v>8193726032</v>
      </c>
      <c r="N855" s="153">
        <v>61.097878634200001</v>
      </c>
      <c r="O855" s="127"/>
      <c r="P855" s="3"/>
    </row>
    <row r="856" spans="1:16" ht="16.5" customHeight="1">
      <c r="A856" s="3"/>
      <c r="B856" s="9" t="s">
        <v>145</v>
      </c>
      <c r="C856" s="1" t="s">
        <v>240</v>
      </c>
      <c r="E856" s="1" t="s">
        <v>369</v>
      </c>
      <c r="F856" s="1" t="s">
        <v>147</v>
      </c>
      <c r="G856" s="152">
        <v>45196.524305555555</v>
      </c>
      <c r="H856" s="152">
        <v>46834</v>
      </c>
      <c r="I856" s="1" t="s">
        <v>148</v>
      </c>
      <c r="J856" s="10">
        <v>19091267126</v>
      </c>
      <c r="K856" s="10">
        <v>12500000000</v>
      </c>
      <c r="L856" s="10">
        <v>12515874709.476601</v>
      </c>
      <c r="M856" s="10">
        <v>19091267126</v>
      </c>
      <c r="N856" s="153">
        <v>65.558114225099999</v>
      </c>
      <c r="O856" s="127"/>
      <c r="P856" s="3"/>
    </row>
    <row r="857" spans="1:16" ht="16.5" customHeight="1">
      <c r="A857" s="3"/>
      <c r="B857" s="9" t="s">
        <v>145</v>
      </c>
      <c r="C857" s="1" t="s">
        <v>240</v>
      </c>
      <c r="E857" s="1" t="s">
        <v>369</v>
      </c>
      <c r="F857" s="1" t="s">
        <v>147</v>
      </c>
      <c r="G857" s="152">
        <v>45196.528113425928</v>
      </c>
      <c r="H857" s="152">
        <v>46834</v>
      </c>
      <c r="I857" s="1" t="s">
        <v>148</v>
      </c>
      <c r="J857" s="10">
        <v>76365068</v>
      </c>
      <c r="K857" s="10">
        <v>50000000</v>
      </c>
      <c r="L857" s="10">
        <v>50063498.466681741</v>
      </c>
      <c r="M857" s="10">
        <v>76365068</v>
      </c>
      <c r="N857" s="153">
        <v>65.558114171599996</v>
      </c>
      <c r="O857" s="127"/>
      <c r="P857" s="3"/>
    </row>
    <row r="858" spans="1:16" ht="16.5" customHeight="1">
      <c r="A858" s="3"/>
      <c r="B858" s="9" t="s">
        <v>145</v>
      </c>
      <c r="C858" s="1" t="s">
        <v>240</v>
      </c>
      <c r="E858" s="1" t="s">
        <v>369</v>
      </c>
      <c r="F858" s="1" t="s">
        <v>147</v>
      </c>
      <c r="G858" s="152">
        <v>45239.391585648147</v>
      </c>
      <c r="H858" s="152">
        <v>46695</v>
      </c>
      <c r="I858" s="1" t="s">
        <v>148</v>
      </c>
      <c r="J858" s="10">
        <v>14447780816</v>
      </c>
      <c r="K858" s="10">
        <v>10000000001</v>
      </c>
      <c r="L858" s="10">
        <v>10157915387.6759</v>
      </c>
      <c r="M858" s="10">
        <v>14447780816</v>
      </c>
      <c r="N858" s="153">
        <v>70.307789944000007</v>
      </c>
      <c r="O858" s="127"/>
      <c r="P858" s="3"/>
    </row>
    <row r="859" spans="1:16" ht="16.5" customHeight="1">
      <c r="A859" s="3"/>
      <c r="B859" s="9" t="s">
        <v>145</v>
      </c>
      <c r="C859" s="1" t="s">
        <v>240</v>
      </c>
      <c r="E859" s="1" t="s">
        <v>369</v>
      </c>
      <c r="F859" s="1" t="s">
        <v>147</v>
      </c>
      <c r="G859" s="152">
        <v>45258.668981481482</v>
      </c>
      <c r="H859" s="152">
        <v>46834</v>
      </c>
      <c r="I859" s="1" t="s">
        <v>148</v>
      </c>
      <c r="J859" s="10">
        <v>42764446</v>
      </c>
      <c r="K859" s="10">
        <v>28600850</v>
      </c>
      <c r="L859" s="10">
        <v>28079402.279731158</v>
      </c>
      <c r="M859" s="10">
        <v>42764446</v>
      </c>
      <c r="N859" s="153">
        <v>65.660624434900001</v>
      </c>
      <c r="O859" s="127"/>
      <c r="P859" s="3"/>
    </row>
    <row r="860" spans="1:16" ht="16.5" customHeight="1">
      <c r="A860" s="3"/>
      <c r="B860" s="9" t="s">
        <v>145</v>
      </c>
      <c r="C860" s="1" t="s">
        <v>240</v>
      </c>
      <c r="E860" s="1" t="s">
        <v>369</v>
      </c>
      <c r="F860" s="1" t="s">
        <v>147</v>
      </c>
      <c r="G860" s="152">
        <v>45259.389641203699</v>
      </c>
      <c r="H860" s="152">
        <v>47059</v>
      </c>
      <c r="I860" s="1" t="s">
        <v>148</v>
      </c>
      <c r="J860" s="10">
        <v>15734246580</v>
      </c>
      <c r="K860" s="10">
        <v>10263013699</v>
      </c>
      <c r="L860" s="10">
        <v>10360836779.0077</v>
      </c>
      <c r="M860" s="10">
        <v>15734246580</v>
      </c>
      <c r="N860" s="153">
        <v>65.848953912900001</v>
      </c>
      <c r="O860" s="127"/>
      <c r="P860" s="3"/>
    </row>
    <row r="861" spans="1:16" ht="16.5" customHeight="1">
      <c r="A861" s="3"/>
      <c r="B861" s="9" t="s">
        <v>145</v>
      </c>
      <c r="C861" s="1" t="s">
        <v>240</v>
      </c>
      <c r="E861" s="1" t="s">
        <v>369</v>
      </c>
      <c r="F861" s="1" t="s">
        <v>147</v>
      </c>
      <c r="G861" s="152">
        <v>45260.351493055561</v>
      </c>
      <c r="H861" s="152">
        <v>47059</v>
      </c>
      <c r="I861" s="1" t="s">
        <v>148</v>
      </c>
      <c r="J861" s="10">
        <v>7867123280</v>
      </c>
      <c r="K861" s="10">
        <v>5133082195</v>
      </c>
      <c r="L861" s="10">
        <v>5180471539.7551203</v>
      </c>
      <c r="M861" s="10">
        <v>7867123280</v>
      </c>
      <c r="N861" s="153">
        <v>65.849629596200003</v>
      </c>
      <c r="O861" s="127"/>
      <c r="P861" s="3"/>
    </row>
    <row r="862" spans="1:16" ht="16.5" customHeight="1">
      <c r="A862" s="3"/>
      <c r="B862" s="9" t="s">
        <v>145</v>
      </c>
      <c r="C862" s="1" t="s">
        <v>240</v>
      </c>
      <c r="E862" s="1" t="s">
        <v>369</v>
      </c>
      <c r="F862" s="1" t="s">
        <v>147</v>
      </c>
      <c r="G862" s="152">
        <v>45273.63181712963</v>
      </c>
      <c r="H862" s="152">
        <v>46877</v>
      </c>
      <c r="I862" s="1" t="s">
        <v>148</v>
      </c>
      <c r="J862" s="10">
        <v>376776718</v>
      </c>
      <c r="K862" s="10">
        <v>252631503</v>
      </c>
      <c r="L862" s="10">
        <v>254023354.69857404</v>
      </c>
      <c r="M862" s="10">
        <v>376776718</v>
      </c>
      <c r="N862" s="153">
        <v>67.420130428199997</v>
      </c>
      <c r="O862" s="127"/>
      <c r="P862" s="3"/>
    </row>
    <row r="863" spans="1:16" ht="16.5" customHeight="1">
      <c r="A863" s="3"/>
      <c r="B863" s="9" t="s">
        <v>145</v>
      </c>
      <c r="C863" s="1" t="s">
        <v>240</v>
      </c>
      <c r="E863" s="1" t="s">
        <v>369</v>
      </c>
      <c r="F863" s="1" t="s">
        <v>147</v>
      </c>
      <c r="G863" s="152">
        <v>45273.631851851853</v>
      </c>
      <c r="H863" s="152">
        <v>46877</v>
      </c>
      <c r="I863" s="1" t="s">
        <v>148</v>
      </c>
      <c r="J863" s="10">
        <v>376776718</v>
      </c>
      <c r="K863" s="10">
        <v>252631503</v>
      </c>
      <c r="L863" s="10">
        <v>254023354.69857404</v>
      </c>
      <c r="M863" s="10">
        <v>376776718</v>
      </c>
      <c r="N863" s="153">
        <v>67.420130428199997</v>
      </c>
      <c r="O863" s="127"/>
      <c r="P863" s="3"/>
    </row>
    <row r="864" spans="1:16" ht="16.5" customHeight="1">
      <c r="A864" s="3"/>
      <c r="B864" s="9" t="s">
        <v>145</v>
      </c>
      <c r="C864" s="1" t="s">
        <v>240</v>
      </c>
      <c r="E864" s="1" t="s">
        <v>369</v>
      </c>
      <c r="F864" s="1" t="s">
        <v>147</v>
      </c>
      <c r="G864" s="152">
        <v>45273.631863425922</v>
      </c>
      <c r="H864" s="152">
        <v>46877</v>
      </c>
      <c r="I864" s="1" t="s">
        <v>148</v>
      </c>
      <c r="J864" s="10">
        <v>376776718</v>
      </c>
      <c r="K864" s="10">
        <v>252631503</v>
      </c>
      <c r="L864" s="10">
        <v>254023354.69857404</v>
      </c>
      <c r="M864" s="10">
        <v>376776718</v>
      </c>
      <c r="N864" s="153">
        <v>67.420130428199997</v>
      </c>
      <c r="O864" s="127"/>
      <c r="P864" s="3"/>
    </row>
    <row r="865" spans="1:16" ht="16.5" customHeight="1">
      <c r="A865" s="3"/>
      <c r="B865" s="9" t="s">
        <v>145</v>
      </c>
      <c r="C865" s="1" t="s">
        <v>240</v>
      </c>
      <c r="E865" s="1" t="s">
        <v>369</v>
      </c>
      <c r="F865" s="1" t="s">
        <v>147</v>
      </c>
      <c r="G865" s="152">
        <v>45273.631886574076</v>
      </c>
      <c r="H865" s="152">
        <v>46877</v>
      </c>
      <c r="I865" s="1" t="s">
        <v>148</v>
      </c>
      <c r="J865" s="10">
        <v>376776718</v>
      </c>
      <c r="K865" s="10">
        <v>252631503</v>
      </c>
      <c r="L865" s="10">
        <v>254023354.69857404</v>
      </c>
      <c r="M865" s="10">
        <v>376776718</v>
      </c>
      <c r="N865" s="153">
        <v>67.420130428199997</v>
      </c>
      <c r="O865" s="127"/>
      <c r="P865" s="3"/>
    </row>
    <row r="866" spans="1:16" ht="16.5" customHeight="1">
      <c r="A866" s="3"/>
      <c r="B866" s="9" t="s">
        <v>145</v>
      </c>
      <c r="C866" s="1" t="s">
        <v>240</v>
      </c>
      <c r="E866" s="1" t="s">
        <v>369</v>
      </c>
      <c r="F866" s="1" t="s">
        <v>147</v>
      </c>
      <c r="G866" s="152">
        <v>45273.632094907407</v>
      </c>
      <c r="H866" s="152">
        <v>46877</v>
      </c>
      <c r="I866" s="1" t="s">
        <v>148</v>
      </c>
      <c r="J866" s="10">
        <v>376776718</v>
      </c>
      <c r="K866" s="10">
        <v>252631503</v>
      </c>
      <c r="L866" s="10">
        <v>254023354.69857404</v>
      </c>
      <c r="M866" s="10">
        <v>376776718</v>
      </c>
      <c r="N866" s="153">
        <v>67.420130428199997</v>
      </c>
      <c r="O866" s="127"/>
      <c r="P866" s="3"/>
    </row>
    <row r="867" spans="1:16" ht="16.5" customHeight="1">
      <c r="A867" s="3"/>
      <c r="B867" s="9" t="s">
        <v>145</v>
      </c>
      <c r="C867" s="1" t="s">
        <v>247</v>
      </c>
      <c r="E867" s="1" t="s">
        <v>369</v>
      </c>
      <c r="F867" s="1" t="s">
        <v>147</v>
      </c>
      <c r="G867" s="152">
        <v>44533.495092592595</v>
      </c>
      <c r="H867" s="152">
        <v>47080</v>
      </c>
      <c r="I867" s="1" t="s">
        <v>148</v>
      </c>
      <c r="J867" s="10">
        <v>10261486300</v>
      </c>
      <c r="K867" s="10">
        <v>5695378219</v>
      </c>
      <c r="L867" s="10">
        <v>5743393504.17243</v>
      </c>
      <c r="M867" s="10">
        <v>10261486300</v>
      </c>
      <c r="N867" s="153">
        <v>55.970386124000001</v>
      </c>
      <c r="O867" s="127"/>
      <c r="P867" s="3"/>
    </row>
    <row r="868" spans="1:16" ht="16.5" customHeight="1">
      <c r="A868" s="3"/>
      <c r="B868" s="9" t="s">
        <v>145</v>
      </c>
      <c r="C868" s="1" t="s">
        <v>247</v>
      </c>
      <c r="E868" s="1" t="s">
        <v>369</v>
      </c>
      <c r="F868" s="1" t="s">
        <v>147</v>
      </c>
      <c r="G868" s="152">
        <v>44782.423310185179</v>
      </c>
      <c r="H868" s="152">
        <v>46416</v>
      </c>
      <c r="I868" s="1" t="s">
        <v>148</v>
      </c>
      <c r="J868" s="10">
        <v>601415889</v>
      </c>
      <c r="K868" s="10">
        <v>400859178</v>
      </c>
      <c r="L868" s="10">
        <v>407459760.1093325</v>
      </c>
      <c r="M868" s="10">
        <v>601415889</v>
      </c>
      <c r="N868" s="153">
        <v>67.750082357599993</v>
      </c>
      <c r="O868" s="127"/>
      <c r="P868" s="3"/>
    </row>
    <row r="869" spans="1:16" ht="16.5" customHeight="1">
      <c r="A869" s="3"/>
      <c r="B869" s="9" t="s">
        <v>145</v>
      </c>
      <c r="C869" s="1" t="s">
        <v>247</v>
      </c>
      <c r="E869" s="1" t="s">
        <v>369</v>
      </c>
      <c r="F869" s="1" t="s">
        <v>147</v>
      </c>
      <c r="G869" s="152">
        <v>44796.471608796295</v>
      </c>
      <c r="H869" s="152">
        <v>46416</v>
      </c>
      <c r="I869" s="1" t="s">
        <v>148</v>
      </c>
      <c r="J869" s="10">
        <v>300707953</v>
      </c>
      <c r="K869" s="10">
        <v>201288766</v>
      </c>
      <c r="L869" s="10">
        <v>203736009.55261505</v>
      </c>
      <c r="M869" s="10">
        <v>300707953</v>
      </c>
      <c r="N869" s="153">
        <v>67.752118798300003</v>
      </c>
      <c r="O869" s="127"/>
      <c r="P869" s="3"/>
    </row>
    <row r="870" spans="1:16" ht="16.5" customHeight="1">
      <c r="A870" s="3"/>
      <c r="B870" s="9" t="s">
        <v>145</v>
      </c>
      <c r="C870" s="1" t="s">
        <v>247</v>
      </c>
      <c r="E870" s="1" t="s">
        <v>369</v>
      </c>
      <c r="F870" s="1" t="s">
        <v>147</v>
      </c>
      <c r="G870" s="152">
        <v>44804.622453703712</v>
      </c>
      <c r="H870" s="152">
        <v>48176</v>
      </c>
      <c r="I870" s="1" t="s">
        <v>148</v>
      </c>
      <c r="J870" s="10">
        <v>554241646</v>
      </c>
      <c r="K870" s="10">
        <v>260000002</v>
      </c>
      <c r="L870" s="10">
        <v>262593343.98814571</v>
      </c>
      <c r="M870" s="10">
        <v>554241646</v>
      </c>
      <c r="N870" s="153">
        <v>47.378854671699997</v>
      </c>
      <c r="O870" s="127"/>
      <c r="P870" s="3"/>
    </row>
    <row r="871" spans="1:16" ht="16.5" customHeight="1">
      <c r="A871" s="3"/>
      <c r="B871" s="9" t="s">
        <v>145</v>
      </c>
      <c r="C871" s="1" t="s">
        <v>247</v>
      </c>
      <c r="E871" s="1" t="s">
        <v>369</v>
      </c>
      <c r="F871" s="1" t="s">
        <v>147</v>
      </c>
      <c r="G871" s="152">
        <v>44823.603761574079</v>
      </c>
      <c r="H871" s="152">
        <v>46526</v>
      </c>
      <c r="I871" s="1" t="s">
        <v>148</v>
      </c>
      <c r="J871" s="10">
        <v>27902518352</v>
      </c>
      <c r="K871" s="10">
        <v>17942067947</v>
      </c>
      <c r="L871" s="10">
        <v>18017424568.606998</v>
      </c>
      <c r="M871" s="10">
        <v>27902518352</v>
      </c>
      <c r="N871" s="153">
        <v>64.572754119600006</v>
      </c>
      <c r="O871" s="127"/>
      <c r="P871" s="3"/>
    </row>
    <row r="872" spans="1:16" ht="16.5" customHeight="1">
      <c r="A872" s="3"/>
      <c r="B872" s="9" t="s">
        <v>145</v>
      </c>
      <c r="C872" s="1" t="s">
        <v>247</v>
      </c>
      <c r="E872" s="1" t="s">
        <v>369</v>
      </c>
      <c r="F872" s="1" t="s">
        <v>147</v>
      </c>
      <c r="G872" s="152">
        <v>44823.607881944445</v>
      </c>
      <c r="H872" s="152">
        <v>46890</v>
      </c>
      <c r="I872" s="1" t="s">
        <v>148</v>
      </c>
      <c r="J872" s="10">
        <v>3524067698</v>
      </c>
      <c r="K872" s="10">
        <v>2037696493</v>
      </c>
      <c r="L872" s="10">
        <v>2046966256.0236127</v>
      </c>
      <c r="M872" s="10">
        <v>3524067698</v>
      </c>
      <c r="N872" s="153">
        <v>58.085327282000002</v>
      </c>
      <c r="O872" s="127"/>
      <c r="P872" s="3"/>
    </row>
    <row r="873" spans="1:16" ht="16.5" customHeight="1">
      <c r="A873" s="3"/>
      <c r="B873" s="9" t="s">
        <v>145</v>
      </c>
      <c r="C873" s="1" t="s">
        <v>247</v>
      </c>
      <c r="E873" s="1" t="s">
        <v>369</v>
      </c>
      <c r="F873" s="1" t="s">
        <v>147</v>
      </c>
      <c r="G873" s="152">
        <v>44992.722291666672</v>
      </c>
      <c r="H873" s="152">
        <v>47080</v>
      </c>
      <c r="I873" s="1" t="s">
        <v>148</v>
      </c>
      <c r="J873" s="10">
        <v>8297189</v>
      </c>
      <c r="K873" s="10">
        <v>5007877</v>
      </c>
      <c r="L873" s="10">
        <v>5046927.5668118717</v>
      </c>
      <c r="M873" s="10">
        <v>8297189</v>
      </c>
      <c r="N873" s="153">
        <v>60.826956777900001</v>
      </c>
      <c r="O873" s="127"/>
      <c r="P873" s="3"/>
    </row>
    <row r="874" spans="1:16" ht="16.5" customHeight="1">
      <c r="A874" s="3"/>
      <c r="B874" s="9" t="s">
        <v>145</v>
      </c>
      <c r="C874" s="1" t="s">
        <v>247</v>
      </c>
      <c r="E874" s="1" t="s">
        <v>369</v>
      </c>
      <c r="F874" s="1" t="s">
        <v>147</v>
      </c>
      <c r="G874" s="152">
        <v>45162.599155092597</v>
      </c>
      <c r="H874" s="152">
        <v>45834</v>
      </c>
      <c r="I874" s="1" t="s">
        <v>148</v>
      </c>
      <c r="J874" s="10">
        <v>9757589039</v>
      </c>
      <c r="K874" s="10">
        <v>8137424657</v>
      </c>
      <c r="L874" s="10">
        <v>8010085648.3354702</v>
      </c>
      <c r="M874" s="10">
        <v>9757589039</v>
      </c>
      <c r="N874" s="153">
        <v>82.090828137200006</v>
      </c>
      <c r="O874" s="127"/>
      <c r="P874" s="3"/>
    </row>
    <row r="875" spans="1:16" ht="16.5" customHeight="1">
      <c r="A875" s="3"/>
      <c r="B875" s="9" t="s">
        <v>145</v>
      </c>
      <c r="C875" s="1" t="s">
        <v>247</v>
      </c>
      <c r="E875" s="1" t="s">
        <v>369</v>
      </c>
      <c r="F875" s="1" t="s">
        <v>147</v>
      </c>
      <c r="G875" s="152">
        <v>45243.614131944443</v>
      </c>
      <c r="H875" s="152">
        <v>46562</v>
      </c>
      <c r="I875" s="1" t="s">
        <v>148</v>
      </c>
      <c r="J875" s="10">
        <v>3707385127</v>
      </c>
      <c r="K875" s="10">
        <v>2582097437</v>
      </c>
      <c r="L875" s="10">
        <v>2545646183.4439392</v>
      </c>
      <c r="M875" s="10">
        <v>3707385127</v>
      </c>
      <c r="N875" s="153">
        <v>68.664195821099995</v>
      </c>
      <c r="O875" s="127"/>
      <c r="P875" s="3"/>
    </row>
    <row r="876" spans="1:16" ht="16.5" customHeight="1">
      <c r="A876" s="3"/>
      <c r="B876" s="9" t="s">
        <v>145</v>
      </c>
      <c r="C876" s="1" t="s">
        <v>247</v>
      </c>
      <c r="E876" s="1" t="s">
        <v>369</v>
      </c>
      <c r="F876" s="1" t="s">
        <v>147</v>
      </c>
      <c r="G876" s="152">
        <v>45258.653877314813</v>
      </c>
      <c r="H876" s="152">
        <v>47080</v>
      </c>
      <c r="I876" s="1" t="s">
        <v>148</v>
      </c>
      <c r="J876" s="10">
        <v>8010477</v>
      </c>
      <c r="K876" s="10">
        <v>5140205</v>
      </c>
      <c r="L876" s="10">
        <v>5046878.1955698775</v>
      </c>
      <c r="M876" s="10">
        <v>8010477</v>
      </c>
      <c r="N876" s="153">
        <v>63.003466529800001</v>
      </c>
      <c r="O876" s="127"/>
      <c r="P876" s="3"/>
    </row>
    <row r="877" spans="1:16" ht="16.5" customHeight="1">
      <c r="A877" s="3"/>
      <c r="B877" s="9" t="s">
        <v>145</v>
      </c>
      <c r="C877" s="1" t="s">
        <v>247</v>
      </c>
      <c r="E877" s="1" t="s">
        <v>369</v>
      </c>
      <c r="F877" s="1" t="s">
        <v>147</v>
      </c>
      <c r="G877" s="152">
        <v>45286.465590277781</v>
      </c>
      <c r="H877" s="152">
        <v>47290</v>
      </c>
      <c r="I877" s="1" t="s">
        <v>148</v>
      </c>
      <c r="J877" s="10">
        <v>8096693145</v>
      </c>
      <c r="K877" s="10">
        <v>4750287671</v>
      </c>
      <c r="L877" s="10">
        <v>4606603030.3395004</v>
      </c>
      <c r="M877" s="10">
        <v>8096693145</v>
      </c>
      <c r="N877" s="153">
        <v>56.894869891200003</v>
      </c>
      <c r="O877" s="127"/>
      <c r="P877" s="3"/>
    </row>
    <row r="878" spans="1:16" ht="16.5" customHeight="1">
      <c r="A878" s="3"/>
      <c r="B878" s="9" t="s">
        <v>145</v>
      </c>
      <c r="C878" s="1" t="s">
        <v>254</v>
      </c>
      <c r="E878" s="1" t="s">
        <v>369</v>
      </c>
      <c r="F878" s="1" t="s">
        <v>147</v>
      </c>
      <c r="G878" s="152">
        <v>43224.557789351849</v>
      </c>
      <c r="H878" s="152">
        <v>45379</v>
      </c>
      <c r="I878" s="1" t="s">
        <v>148</v>
      </c>
      <c r="J878" s="10">
        <v>45540816</v>
      </c>
      <c r="K878" s="10">
        <v>24989598</v>
      </c>
      <c r="L878" s="10">
        <v>24070820.964799676</v>
      </c>
      <c r="M878" s="10">
        <v>45540816</v>
      </c>
      <c r="N878" s="153">
        <v>52.855488941600001</v>
      </c>
      <c r="O878" s="127"/>
      <c r="P878" s="3"/>
    </row>
    <row r="879" spans="1:16" ht="16.5" customHeight="1">
      <c r="A879" s="3"/>
      <c r="B879" s="9" t="s">
        <v>145</v>
      </c>
      <c r="C879" s="1" t="s">
        <v>254</v>
      </c>
      <c r="E879" s="1" t="s">
        <v>369</v>
      </c>
      <c r="F879" s="1" t="s">
        <v>147</v>
      </c>
      <c r="G879" s="152">
        <v>43227.534953703704</v>
      </c>
      <c r="H879" s="152">
        <v>45379</v>
      </c>
      <c r="I879" s="1" t="s">
        <v>148</v>
      </c>
      <c r="J879" s="10">
        <v>195446032</v>
      </c>
      <c r="K879" s="10">
        <v>107393020</v>
      </c>
      <c r="L879" s="10">
        <v>103305244.62729856</v>
      </c>
      <c r="M879" s="10">
        <v>195446032</v>
      </c>
      <c r="N879" s="153">
        <v>52.856148354699997</v>
      </c>
      <c r="O879" s="127"/>
      <c r="P879" s="3"/>
    </row>
    <row r="880" spans="1:16" ht="16.5" customHeight="1">
      <c r="A880" s="3"/>
      <c r="B880" s="9" t="s">
        <v>145</v>
      </c>
      <c r="C880" s="1" t="s">
        <v>254</v>
      </c>
      <c r="E880" s="1" t="s">
        <v>369</v>
      </c>
      <c r="F880" s="1" t="s">
        <v>147</v>
      </c>
      <c r="G880" s="152">
        <v>43236.659467592595</v>
      </c>
      <c r="H880" s="152">
        <v>46044</v>
      </c>
      <c r="I880" s="1" t="s">
        <v>148</v>
      </c>
      <c r="J880" s="10">
        <v>14303693</v>
      </c>
      <c r="K880" s="10">
        <v>7033503</v>
      </c>
      <c r="L880" s="10">
        <v>7170217.4743755171</v>
      </c>
      <c r="M880" s="10">
        <v>14303693</v>
      </c>
      <c r="N880" s="153">
        <v>50.128435183699999</v>
      </c>
      <c r="O880" s="127"/>
      <c r="P880" s="3"/>
    </row>
    <row r="881" spans="1:16" ht="16.5" customHeight="1">
      <c r="A881" s="3"/>
      <c r="B881" s="9" t="s">
        <v>145</v>
      </c>
      <c r="C881" s="1" t="s">
        <v>254</v>
      </c>
      <c r="E881" s="1" t="s">
        <v>369</v>
      </c>
      <c r="F881" s="1" t="s">
        <v>147</v>
      </c>
      <c r="G881" s="152">
        <v>43266.651678240742</v>
      </c>
      <c r="H881" s="152">
        <v>45454</v>
      </c>
      <c r="I881" s="1" t="s">
        <v>148</v>
      </c>
      <c r="J881" s="10">
        <v>13248512</v>
      </c>
      <c r="K881" s="10">
        <v>7747319</v>
      </c>
      <c r="L881" s="10">
        <v>7288295.4773535496</v>
      </c>
      <c r="M881" s="10">
        <v>13248512</v>
      </c>
      <c r="N881" s="153">
        <v>55.012181574499998</v>
      </c>
      <c r="O881" s="127"/>
      <c r="P881" s="3"/>
    </row>
    <row r="882" spans="1:16" ht="16.5" customHeight="1">
      <c r="A882" s="3"/>
      <c r="B882" s="9" t="s">
        <v>145</v>
      </c>
      <c r="C882" s="1" t="s">
        <v>254</v>
      </c>
      <c r="E882" s="1" t="s">
        <v>369</v>
      </c>
      <c r="F882" s="1" t="s">
        <v>147</v>
      </c>
      <c r="G882" s="152">
        <v>43280.509097222224</v>
      </c>
      <c r="H882" s="152">
        <v>46114</v>
      </c>
      <c r="I882" s="1" t="s">
        <v>148</v>
      </c>
      <c r="J882" s="10">
        <v>1223999992</v>
      </c>
      <c r="K882" s="10">
        <v>618427966</v>
      </c>
      <c r="L882" s="10">
        <v>600849473.72934949</v>
      </c>
      <c r="M882" s="10">
        <v>1223999992</v>
      </c>
      <c r="N882" s="153">
        <v>49.0890096125</v>
      </c>
      <c r="O882" s="127"/>
      <c r="P882" s="3"/>
    </row>
    <row r="883" spans="1:16" ht="16.5" customHeight="1">
      <c r="A883" s="3"/>
      <c r="B883" s="9" t="s">
        <v>145</v>
      </c>
      <c r="C883" s="1" t="s">
        <v>254</v>
      </c>
      <c r="E883" s="1" t="s">
        <v>369</v>
      </c>
      <c r="F883" s="1" t="s">
        <v>147</v>
      </c>
      <c r="G883" s="152">
        <v>43283.543958333328</v>
      </c>
      <c r="H883" s="152">
        <v>46114</v>
      </c>
      <c r="I883" s="1" t="s">
        <v>148</v>
      </c>
      <c r="J883" s="10">
        <v>14280008</v>
      </c>
      <c r="K883" s="10">
        <v>7222472</v>
      </c>
      <c r="L883" s="10">
        <v>7009866.1290805135</v>
      </c>
      <c r="M883" s="10">
        <v>14280008</v>
      </c>
      <c r="N883" s="153">
        <v>49.088670882300001</v>
      </c>
      <c r="O883" s="127"/>
      <c r="P883" s="3"/>
    </row>
    <row r="884" spans="1:16" ht="16.5" customHeight="1">
      <c r="A884" s="3"/>
      <c r="B884" s="9" t="s">
        <v>145</v>
      </c>
      <c r="C884" s="1" t="s">
        <v>254</v>
      </c>
      <c r="E884" s="1" t="s">
        <v>369</v>
      </c>
      <c r="F884" s="1" t="s">
        <v>147</v>
      </c>
      <c r="G884" s="152">
        <v>43290.631782407407</v>
      </c>
      <c r="H884" s="152">
        <v>46114</v>
      </c>
      <c r="I884" s="1" t="s">
        <v>148</v>
      </c>
      <c r="J884" s="10">
        <v>38144185</v>
      </c>
      <c r="K884" s="10">
        <v>19033836</v>
      </c>
      <c r="L884" s="10">
        <v>19026270.736375272</v>
      </c>
      <c r="M884" s="10">
        <v>38144185</v>
      </c>
      <c r="N884" s="153">
        <v>49.879872217399999</v>
      </c>
      <c r="O884" s="127"/>
      <c r="P884" s="3"/>
    </row>
    <row r="885" spans="1:16" ht="16.5" customHeight="1">
      <c r="A885" s="3"/>
      <c r="B885" s="9" t="s">
        <v>145</v>
      </c>
      <c r="C885" s="1" t="s">
        <v>254</v>
      </c>
      <c r="E885" s="1" t="s">
        <v>369</v>
      </c>
      <c r="F885" s="1" t="s">
        <v>147</v>
      </c>
      <c r="G885" s="152">
        <v>43297.649618055555</v>
      </c>
      <c r="H885" s="152">
        <v>46114</v>
      </c>
      <c r="I885" s="1" t="s">
        <v>148</v>
      </c>
      <c r="J885" s="10">
        <v>138523641</v>
      </c>
      <c r="K885" s="10">
        <v>69294904</v>
      </c>
      <c r="L885" s="10">
        <v>69096293.7187576</v>
      </c>
      <c r="M885" s="10">
        <v>138523641</v>
      </c>
      <c r="N885" s="153">
        <v>49.880506475300002</v>
      </c>
      <c r="O885" s="127"/>
      <c r="P885" s="3"/>
    </row>
    <row r="886" spans="1:16" ht="16.5" customHeight="1">
      <c r="A886" s="3"/>
      <c r="B886" s="9" t="s">
        <v>145</v>
      </c>
      <c r="C886" s="1" t="s">
        <v>254</v>
      </c>
      <c r="E886" s="1" t="s">
        <v>369</v>
      </c>
      <c r="F886" s="1" t="s">
        <v>147</v>
      </c>
      <c r="G886" s="152">
        <v>43298.619155092594</v>
      </c>
      <c r="H886" s="152">
        <v>46114</v>
      </c>
      <c r="I886" s="1" t="s">
        <v>148</v>
      </c>
      <c r="J886" s="10">
        <v>160607131</v>
      </c>
      <c r="K886" s="10">
        <v>80370412</v>
      </c>
      <c r="L886" s="10">
        <v>80111777.655950084</v>
      </c>
      <c r="M886" s="10">
        <v>160607131</v>
      </c>
      <c r="N886" s="153">
        <v>49.880585723199999</v>
      </c>
      <c r="O886" s="127"/>
      <c r="P886" s="3"/>
    </row>
    <row r="887" spans="1:16" ht="16.5" customHeight="1">
      <c r="A887" s="3"/>
      <c r="B887" s="9" t="s">
        <v>145</v>
      </c>
      <c r="C887" s="1" t="s">
        <v>254</v>
      </c>
      <c r="E887" s="1" t="s">
        <v>369</v>
      </c>
      <c r="F887" s="1" t="s">
        <v>147</v>
      </c>
      <c r="G887" s="152">
        <v>43299.558356481481</v>
      </c>
      <c r="H887" s="152">
        <v>46114</v>
      </c>
      <c r="I887" s="1" t="s">
        <v>148</v>
      </c>
      <c r="J887" s="10">
        <v>130493280</v>
      </c>
      <c r="K887" s="10">
        <v>65324110</v>
      </c>
      <c r="L887" s="10">
        <v>65090924.458910048</v>
      </c>
      <c r="M887" s="10">
        <v>130493280</v>
      </c>
      <c r="N887" s="153">
        <v>49.8806716016</v>
      </c>
      <c r="O887" s="127"/>
      <c r="P887" s="3"/>
    </row>
    <row r="888" spans="1:16" ht="16.5" customHeight="1">
      <c r="A888" s="3"/>
      <c r="B888" s="9" t="s">
        <v>145</v>
      </c>
      <c r="C888" s="1" t="s">
        <v>254</v>
      </c>
      <c r="E888" s="1" t="s">
        <v>369</v>
      </c>
      <c r="F888" s="1" t="s">
        <v>147</v>
      </c>
      <c r="G888" s="152">
        <v>43301.63731481482</v>
      </c>
      <c r="H888" s="152">
        <v>45708</v>
      </c>
      <c r="I888" s="1" t="s">
        <v>148</v>
      </c>
      <c r="J888" s="10">
        <v>51505306</v>
      </c>
      <c r="K888" s="10">
        <v>27119384</v>
      </c>
      <c r="L888" s="10">
        <v>25794293.473088555</v>
      </c>
      <c r="M888" s="10">
        <v>51505306</v>
      </c>
      <c r="N888" s="153">
        <v>50.080846958000002</v>
      </c>
      <c r="O888" s="127"/>
      <c r="P888" s="3"/>
    </row>
    <row r="889" spans="1:16" ht="16.5" customHeight="1">
      <c r="A889" s="3"/>
      <c r="B889" s="9" t="s">
        <v>145</v>
      </c>
      <c r="C889" s="1" t="s">
        <v>254</v>
      </c>
      <c r="E889" s="1" t="s">
        <v>369</v>
      </c>
      <c r="F889" s="1" t="s">
        <v>147</v>
      </c>
      <c r="G889" s="152">
        <v>43334.606342592597</v>
      </c>
      <c r="H889" s="152">
        <v>46077</v>
      </c>
      <c r="I889" s="1" t="s">
        <v>148</v>
      </c>
      <c r="J889" s="10">
        <v>19944119</v>
      </c>
      <c r="K889" s="10">
        <v>10174519</v>
      </c>
      <c r="L889" s="10">
        <v>10015238.271113195</v>
      </c>
      <c r="M889" s="10">
        <v>19944119</v>
      </c>
      <c r="N889" s="153">
        <v>50.216498763899999</v>
      </c>
      <c r="O889" s="127"/>
      <c r="P889" s="3"/>
    </row>
    <row r="890" spans="1:16" ht="16.5" customHeight="1">
      <c r="A890" s="3"/>
      <c r="B890" s="9" t="s">
        <v>145</v>
      </c>
      <c r="C890" s="1" t="s">
        <v>254</v>
      </c>
      <c r="E890" s="1" t="s">
        <v>369</v>
      </c>
      <c r="F890" s="1" t="s">
        <v>147</v>
      </c>
      <c r="G890" s="152">
        <v>43339.645879629636</v>
      </c>
      <c r="H890" s="152">
        <v>46077</v>
      </c>
      <c r="I890" s="1" t="s">
        <v>148</v>
      </c>
      <c r="J890" s="10">
        <v>19944119</v>
      </c>
      <c r="K890" s="10">
        <v>10192329</v>
      </c>
      <c r="L890" s="10">
        <v>10015223.905564794</v>
      </c>
      <c r="M890" s="10">
        <v>19944119</v>
      </c>
      <c r="N890" s="153">
        <v>50.216426734899997</v>
      </c>
      <c r="O890" s="127"/>
      <c r="P890" s="3"/>
    </row>
    <row r="891" spans="1:16" ht="16.5" customHeight="1">
      <c r="A891" s="3"/>
      <c r="B891" s="9" t="s">
        <v>145</v>
      </c>
      <c r="C891" s="1" t="s">
        <v>254</v>
      </c>
      <c r="E891" s="1" t="s">
        <v>369</v>
      </c>
      <c r="F891" s="1" t="s">
        <v>147</v>
      </c>
      <c r="G891" s="152">
        <v>43382.607731481483</v>
      </c>
      <c r="H891" s="152">
        <v>46077</v>
      </c>
      <c r="I891" s="1" t="s">
        <v>148</v>
      </c>
      <c r="J891" s="10">
        <v>133415994</v>
      </c>
      <c r="K891" s="10">
        <v>68145317</v>
      </c>
      <c r="L891" s="10">
        <v>68100807.437966749</v>
      </c>
      <c r="M891" s="10">
        <v>133415994</v>
      </c>
      <c r="N891" s="153">
        <v>51.043960619899998</v>
      </c>
      <c r="O891" s="127"/>
      <c r="P891" s="3"/>
    </row>
    <row r="892" spans="1:16" ht="16.5" customHeight="1">
      <c r="A892" s="3"/>
      <c r="B892" s="9" t="s">
        <v>145</v>
      </c>
      <c r="C892" s="1" t="s">
        <v>254</v>
      </c>
      <c r="E892" s="1" t="s">
        <v>369</v>
      </c>
      <c r="F892" s="1" t="s">
        <v>147</v>
      </c>
      <c r="G892" s="152">
        <v>43390.602557870377</v>
      </c>
      <c r="H892" s="152">
        <v>46077</v>
      </c>
      <c r="I892" s="1" t="s">
        <v>148</v>
      </c>
      <c r="J892" s="10">
        <v>105948006</v>
      </c>
      <c r="K892" s="10">
        <v>54269260</v>
      </c>
      <c r="L892" s="10">
        <v>54080980.703354038</v>
      </c>
      <c r="M892" s="10">
        <v>105948006</v>
      </c>
      <c r="N892" s="153">
        <v>51.044831087600002</v>
      </c>
      <c r="O892" s="127"/>
      <c r="P892" s="3"/>
    </row>
    <row r="893" spans="1:16" ht="16.5" customHeight="1">
      <c r="A893" s="3"/>
      <c r="B893" s="9" t="s">
        <v>145</v>
      </c>
      <c r="C893" s="1" t="s">
        <v>254</v>
      </c>
      <c r="E893" s="1" t="s">
        <v>369</v>
      </c>
      <c r="F893" s="1" t="s">
        <v>147</v>
      </c>
      <c r="G893" s="152">
        <v>43398.637719907405</v>
      </c>
      <c r="H893" s="152">
        <v>46077</v>
      </c>
      <c r="I893" s="1" t="s">
        <v>148</v>
      </c>
      <c r="J893" s="10">
        <v>153036006</v>
      </c>
      <c r="K893" s="10">
        <v>78611176</v>
      </c>
      <c r="L893" s="10">
        <v>78117816.332285777</v>
      </c>
      <c r="M893" s="10">
        <v>153036006</v>
      </c>
      <c r="N893" s="153">
        <v>51.045383615299997</v>
      </c>
      <c r="O893" s="127"/>
      <c r="P893" s="3"/>
    </row>
    <row r="894" spans="1:16" ht="16.5" customHeight="1">
      <c r="A894" s="3"/>
      <c r="B894" s="9" t="s">
        <v>145</v>
      </c>
      <c r="C894" s="1" t="s">
        <v>254</v>
      </c>
      <c r="E894" s="1" t="s">
        <v>369</v>
      </c>
      <c r="F894" s="1" t="s">
        <v>147</v>
      </c>
      <c r="G894" s="152">
        <v>43431.547650462962</v>
      </c>
      <c r="H894" s="152">
        <v>45454</v>
      </c>
      <c r="I894" s="1" t="s">
        <v>148</v>
      </c>
      <c r="J894" s="10">
        <v>27305131</v>
      </c>
      <c r="K894" s="10">
        <v>16127777</v>
      </c>
      <c r="L894" s="10">
        <v>15585678.041594768</v>
      </c>
      <c r="M894" s="10">
        <v>27305131</v>
      </c>
      <c r="N894" s="153">
        <v>57.079667706400002</v>
      </c>
      <c r="O894" s="127"/>
      <c r="P894" s="3"/>
    </row>
    <row r="895" spans="1:16" ht="16.5" customHeight="1">
      <c r="A895" s="3"/>
      <c r="B895" s="9" t="s">
        <v>145</v>
      </c>
      <c r="C895" s="1" t="s">
        <v>254</v>
      </c>
      <c r="E895" s="1" t="s">
        <v>369</v>
      </c>
      <c r="F895" s="1" t="s">
        <v>147</v>
      </c>
      <c r="G895" s="152">
        <v>43440.604606481487</v>
      </c>
      <c r="H895" s="152">
        <v>45379</v>
      </c>
      <c r="I895" s="1" t="s">
        <v>148</v>
      </c>
      <c r="J895" s="10">
        <v>65618624</v>
      </c>
      <c r="K895" s="10">
        <v>36932055</v>
      </c>
      <c r="L895" s="10">
        <v>36043948.504778497</v>
      </c>
      <c r="M895" s="10">
        <v>65618624</v>
      </c>
      <c r="N895" s="153">
        <v>54.929448847899998</v>
      </c>
      <c r="O895" s="127"/>
      <c r="P895" s="3"/>
    </row>
    <row r="896" spans="1:16" ht="16.5" customHeight="1">
      <c r="A896" s="3"/>
      <c r="B896" s="9" t="s">
        <v>145</v>
      </c>
      <c r="C896" s="1" t="s">
        <v>254</v>
      </c>
      <c r="E896" s="1" t="s">
        <v>369</v>
      </c>
      <c r="F896" s="1" t="s">
        <v>147</v>
      </c>
      <c r="G896" s="152">
        <v>43448.653125000004</v>
      </c>
      <c r="H896" s="152">
        <v>45379</v>
      </c>
      <c r="I896" s="1" t="s">
        <v>148</v>
      </c>
      <c r="J896" s="10">
        <v>54682196</v>
      </c>
      <c r="K896" s="10">
        <v>33140337</v>
      </c>
      <c r="L896" s="10">
        <v>30176514.583298746</v>
      </c>
      <c r="M896" s="10">
        <v>54682196</v>
      </c>
      <c r="N896" s="153">
        <v>55.185264657799998</v>
      </c>
      <c r="O896" s="127"/>
      <c r="P896" s="3"/>
    </row>
    <row r="897" spans="1:16" ht="16.5" customHeight="1">
      <c r="A897" s="3"/>
      <c r="B897" s="9" t="s">
        <v>145</v>
      </c>
      <c r="C897" s="1" t="s">
        <v>254</v>
      </c>
      <c r="E897" s="1" t="s">
        <v>369</v>
      </c>
      <c r="F897" s="1" t="s">
        <v>147</v>
      </c>
      <c r="G897" s="152">
        <v>43462.561793981477</v>
      </c>
      <c r="H897" s="152">
        <v>46044</v>
      </c>
      <c r="I897" s="1" t="s">
        <v>148</v>
      </c>
      <c r="J897" s="10">
        <v>98803433</v>
      </c>
      <c r="K897" s="10">
        <v>51054110</v>
      </c>
      <c r="L897" s="10">
        <v>51217552.942185245</v>
      </c>
      <c r="M897" s="10">
        <v>98803433</v>
      </c>
      <c r="N897" s="153">
        <v>51.837827276900001</v>
      </c>
      <c r="O897" s="127"/>
      <c r="P897" s="3"/>
    </row>
    <row r="898" spans="1:16" ht="16.5" customHeight="1">
      <c r="A898" s="3"/>
      <c r="B898" s="9" t="s">
        <v>145</v>
      </c>
      <c r="C898" s="1" t="s">
        <v>254</v>
      </c>
      <c r="E898" s="1" t="s">
        <v>369</v>
      </c>
      <c r="F898" s="1" t="s">
        <v>147</v>
      </c>
      <c r="G898" s="152">
        <v>43462.564525462964</v>
      </c>
      <c r="H898" s="152">
        <v>45846</v>
      </c>
      <c r="I898" s="1" t="s">
        <v>148</v>
      </c>
      <c r="J898" s="10">
        <v>281986923</v>
      </c>
      <c r="K898" s="10">
        <v>151049266</v>
      </c>
      <c r="L898" s="10">
        <v>145594614.84904659</v>
      </c>
      <c r="M898" s="10">
        <v>281986923</v>
      </c>
      <c r="N898" s="153">
        <v>51.631690328099999</v>
      </c>
      <c r="O898" s="127"/>
      <c r="P898" s="3"/>
    </row>
    <row r="899" spans="1:16" ht="16.5" customHeight="1">
      <c r="A899" s="3"/>
      <c r="B899" s="9" t="s">
        <v>145</v>
      </c>
      <c r="C899" s="1" t="s">
        <v>254</v>
      </c>
      <c r="E899" s="1" t="s">
        <v>369</v>
      </c>
      <c r="F899" s="1" t="s">
        <v>147</v>
      </c>
      <c r="G899" s="152">
        <v>43494.633460648147</v>
      </c>
      <c r="H899" s="152">
        <v>46114</v>
      </c>
      <c r="I899" s="1" t="s">
        <v>148</v>
      </c>
      <c r="J899" s="10">
        <v>58283020</v>
      </c>
      <c r="K899" s="10">
        <v>30288494</v>
      </c>
      <c r="L899" s="10">
        <v>30042535.157431845</v>
      </c>
      <c r="M899" s="10">
        <v>58283020</v>
      </c>
      <c r="N899" s="153">
        <v>51.545947957800003</v>
      </c>
      <c r="O899" s="127"/>
      <c r="P899" s="3"/>
    </row>
    <row r="900" spans="1:16" ht="16.5" customHeight="1">
      <c r="A900" s="3"/>
      <c r="B900" s="9" t="s">
        <v>145</v>
      </c>
      <c r="C900" s="1" t="s">
        <v>254</v>
      </c>
      <c r="E900" s="1" t="s">
        <v>369</v>
      </c>
      <c r="F900" s="1" t="s">
        <v>147</v>
      </c>
      <c r="G900" s="152">
        <v>43515.641087962962</v>
      </c>
      <c r="H900" s="152">
        <v>45454</v>
      </c>
      <c r="I900" s="1" t="s">
        <v>148</v>
      </c>
      <c r="J900" s="10">
        <v>71367663</v>
      </c>
      <c r="K900" s="10">
        <v>40556165</v>
      </c>
      <c r="L900" s="10">
        <v>41306263.978173479</v>
      </c>
      <c r="M900" s="10">
        <v>71367663</v>
      </c>
      <c r="N900" s="153">
        <v>57.878123287000001</v>
      </c>
      <c r="O900" s="127"/>
      <c r="P900" s="3"/>
    </row>
    <row r="901" spans="1:16" ht="16.5" customHeight="1">
      <c r="A901" s="3"/>
      <c r="B901" s="9" t="s">
        <v>145</v>
      </c>
      <c r="C901" s="1" t="s">
        <v>254</v>
      </c>
      <c r="E901" s="1" t="s">
        <v>369</v>
      </c>
      <c r="F901" s="1" t="s">
        <v>147</v>
      </c>
      <c r="G901" s="152">
        <v>43518.607465277775</v>
      </c>
      <c r="H901" s="152">
        <v>46114</v>
      </c>
      <c r="I901" s="1" t="s">
        <v>148</v>
      </c>
      <c r="J901" s="10">
        <v>13599377</v>
      </c>
      <c r="K901" s="10">
        <v>7127150</v>
      </c>
      <c r="L901" s="10">
        <v>7009985.0034500062</v>
      </c>
      <c r="M901" s="10">
        <v>13599377</v>
      </c>
      <c r="N901" s="153">
        <v>51.546368656799999</v>
      </c>
      <c r="O901" s="127"/>
      <c r="P901" s="3"/>
    </row>
    <row r="902" spans="1:16" ht="16.5" customHeight="1">
      <c r="A902" s="3"/>
      <c r="B902" s="9" t="s">
        <v>145</v>
      </c>
      <c r="C902" s="1" t="s">
        <v>254</v>
      </c>
      <c r="E902" s="1" t="s">
        <v>369</v>
      </c>
      <c r="F902" s="1" t="s">
        <v>147</v>
      </c>
      <c r="G902" s="152">
        <v>43518.607916666668</v>
      </c>
      <c r="H902" s="152">
        <v>46077</v>
      </c>
      <c r="I902" s="1" t="s">
        <v>148</v>
      </c>
      <c r="J902" s="10">
        <v>19295899</v>
      </c>
      <c r="K902" s="10">
        <v>10181643</v>
      </c>
      <c r="L902" s="10">
        <v>10015236.029266048</v>
      </c>
      <c r="M902" s="10">
        <v>19295899</v>
      </c>
      <c r="N902" s="153">
        <v>51.903443468799999</v>
      </c>
      <c r="O902" s="127"/>
      <c r="P902" s="3"/>
    </row>
    <row r="903" spans="1:16" ht="16.5" customHeight="1">
      <c r="A903" s="3"/>
      <c r="B903" s="9" t="s">
        <v>145</v>
      </c>
      <c r="C903" s="1" t="s">
        <v>254</v>
      </c>
      <c r="E903" s="1" t="s">
        <v>369</v>
      </c>
      <c r="F903" s="1" t="s">
        <v>147</v>
      </c>
      <c r="G903" s="152">
        <v>43567.649768518517</v>
      </c>
      <c r="H903" s="152">
        <v>46114</v>
      </c>
      <c r="I903" s="1" t="s">
        <v>148</v>
      </c>
      <c r="J903" s="10">
        <v>227332383</v>
      </c>
      <c r="K903" s="10">
        <v>119381453</v>
      </c>
      <c r="L903" s="10">
        <v>119165744.48900113</v>
      </c>
      <c r="M903" s="10">
        <v>227332383</v>
      </c>
      <c r="N903" s="153">
        <v>52.419168319299999</v>
      </c>
      <c r="O903" s="127"/>
      <c r="P903" s="3"/>
    </row>
    <row r="904" spans="1:16" ht="16.5" customHeight="1">
      <c r="A904" s="3"/>
      <c r="B904" s="9" t="s">
        <v>145</v>
      </c>
      <c r="C904" s="1" t="s">
        <v>254</v>
      </c>
      <c r="E904" s="1" t="s">
        <v>369</v>
      </c>
      <c r="F904" s="1" t="s">
        <v>147</v>
      </c>
      <c r="G904" s="152">
        <v>43636.680995370371</v>
      </c>
      <c r="H904" s="152">
        <v>46044</v>
      </c>
      <c r="I904" s="1" t="s">
        <v>148</v>
      </c>
      <c r="J904" s="10">
        <v>133612729</v>
      </c>
      <c r="K904" s="10">
        <v>71268629</v>
      </c>
      <c r="L904" s="10">
        <v>71704959.286044016</v>
      </c>
      <c r="M904" s="10">
        <v>133612729</v>
      </c>
      <c r="N904" s="153">
        <v>53.6662635534</v>
      </c>
      <c r="O904" s="127"/>
      <c r="P904" s="3"/>
    </row>
    <row r="905" spans="1:16" ht="16.5" customHeight="1">
      <c r="A905" s="3"/>
      <c r="B905" s="9" t="s">
        <v>145</v>
      </c>
      <c r="C905" s="1" t="s">
        <v>254</v>
      </c>
      <c r="E905" s="1" t="s">
        <v>369</v>
      </c>
      <c r="F905" s="1" t="s">
        <v>147</v>
      </c>
      <c r="G905" s="152">
        <v>43651.485555555562</v>
      </c>
      <c r="H905" s="152">
        <v>45379</v>
      </c>
      <c r="I905" s="1" t="s">
        <v>148</v>
      </c>
      <c r="J905" s="10">
        <v>11973838</v>
      </c>
      <c r="K905" s="10">
        <v>7142878</v>
      </c>
      <c r="L905" s="10">
        <v>7018107.8173814705</v>
      </c>
      <c r="M905" s="10">
        <v>11973838</v>
      </c>
      <c r="N905" s="153">
        <v>58.612015774600003</v>
      </c>
      <c r="O905" s="127"/>
      <c r="P905" s="3"/>
    </row>
    <row r="906" spans="1:16" ht="16.5" customHeight="1">
      <c r="A906" s="3"/>
      <c r="B906" s="9" t="s">
        <v>145</v>
      </c>
      <c r="C906" s="1" t="s">
        <v>254</v>
      </c>
      <c r="E906" s="1" t="s">
        <v>369</v>
      </c>
      <c r="F906" s="1" t="s">
        <v>147</v>
      </c>
      <c r="G906" s="152">
        <v>43656.543900462959</v>
      </c>
      <c r="H906" s="152">
        <v>45559</v>
      </c>
      <c r="I906" s="1" t="s">
        <v>148</v>
      </c>
      <c r="J906" s="10">
        <v>189313691</v>
      </c>
      <c r="K906" s="10">
        <v>115670207</v>
      </c>
      <c r="L906" s="10">
        <v>115554909.13779765</v>
      </c>
      <c r="M906" s="10">
        <v>189313691</v>
      </c>
      <c r="N906" s="153">
        <v>61.038854890700001</v>
      </c>
      <c r="O906" s="127"/>
      <c r="P906" s="3"/>
    </row>
    <row r="907" spans="1:16" ht="16.5" customHeight="1">
      <c r="A907" s="3"/>
      <c r="B907" s="9" t="s">
        <v>145</v>
      </c>
      <c r="C907" s="1" t="s">
        <v>254</v>
      </c>
      <c r="E907" s="1" t="s">
        <v>369</v>
      </c>
      <c r="F907" s="1" t="s">
        <v>147</v>
      </c>
      <c r="G907" s="152">
        <v>43671.657349537039</v>
      </c>
      <c r="H907" s="152">
        <v>45559</v>
      </c>
      <c r="I907" s="1" t="s">
        <v>148</v>
      </c>
      <c r="J907" s="10">
        <v>13402738</v>
      </c>
      <c r="K907" s="10">
        <v>8230137</v>
      </c>
      <c r="L907" s="10">
        <v>8180799.2211814616</v>
      </c>
      <c r="M907" s="10">
        <v>13402738</v>
      </c>
      <c r="N907" s="153">
        <v>61.038268607399999</v>
      </c>
      <c r="O907" s="127"/>
      <c r="P907" s="3"/>
    </row>
    <row r="908" spans="1:16" ht="16.5" customHeight="1">
      <c r="A908" s="3"/>
      <c r="B908" s="9" t="s">
        <v>145</v>
      </c>
      <c r="C908" s="1" t="s">
        <v>254</v>
      </c>
      <c r="E908" s="1" t="s">
        <v>369</v>
      </c>
      <c r="F908" s="1" t="s">
        <v>147</v>
      </c>
      <c r="G908" s="152">
        <v>43671.668263888881</v>
      </c>
      <c r="H908" s="152">
        <v>46114</v>
      </c>
      <c r="I908" s="1" t="s">
        <v>148</v>
      </c>
      <c r="J908" s="10">
        <v>31925063</v>
      </c>
      <c r="K908" s="10">
        <v>17133208</v>
      </c>
      <c r="L908" s="10">
        <v>17024056.03425052</v>
      </c>
      <c r="M908" s="10">
        <v>31925063</v>
      </c>
      <c r="N908" s="153">
        <v>53.325050710900001</v>
      </c>
      <c r="O908" s="127"/>
      <c r="P908" s="3"/>
    </row>
    <row r="909" spans="1:16" ht="16.5" customHeight="1">
      <c r="A909" s="3"/>
      <c r="B909" s="9" t="s">
        <v>145</v>
      </c>
      <c r="C909" s="1" t="s">
        <v>254</v>
      </c>
      <c r="E909" s="1" t="s">
        <v>369</v>
      </c>
      <c r="F909" s="1" t="s">
        <v>147</v>
      </c>
      <c r="G909" s="152">
        <v>43689.657731481479</v>
      </c>
      <c r="H909" s="152">
        <v>45454</v>
      </c>
      <c r="I909" s="1" t="s">
        <v>148</v>
      </c>
      <c r="J909" s="10">
        <v>410853691</v>
      </c>
      <c r="K909" s="10">
        <v>259806248</v>
      </c>
      <c r="L909" s="10">
        <v>249889148.97160318</v>
      </c>
      <c r="M909" s="10">
        <v>410853691</v>
      </c>
      <c r="N909" s="153">
        <v>60.821931126700001</v>
      </c>
      <c r="O909" s="127"/>
      <c r="P909" s="3"/>
    </row>
    <row r="910" spans="1:16" ht="16.5" customHeight="1">
      <c r="A910" s="3"/>
      <c r="B910" s="9" t="s">
        <v>145</v>
      </c>
      <c r="C910" s="1" t="s">
        <v>254</v>
      </c>
      <c r="E910" s="1" t="s">
        <v>369</v>
      </c>
      <c r="F910" s="1" t="s">
        <v>147</v>
      </c>
      <c r="G910" s="152">
        <v>43697.598761574074</v>
      </c>
      <c r="H910" s="152">
        <v>46044</v>
      </c>
      <c r="I910" s="1" t="s">
        <v>148</v>
      </c>
      <c r="J910" s="10">
        <v>56252876</v>
      </c>
      <c r="K910" s="10">
        <v>32205823</v>
      </c>
      <c r="L910" s="10">
        <v>31541342.374933906</v>
      </c>
      <c r="M910" s="10">
        <v>56252876</v>
      </c>
      <c r="N910" s="153">
        <v>56.070630726399997</v>
      </c>
      <c r="O910" s="127"/>
      <c r="P910" s="3"/>
    </row>
    <row r="911" spans="1:16" ht="16.5" customHeight="1">
      <c r="A911" s="3"/>
      <c r="B911" s="9" t="s">
        <v>145</v>
      </c>
      <c r="C911" s="1" t="s">
        <v>254</v>
      </c>
      <c r="E911" s="1" t="s">
        <v>369</v>
      </c>
      <c r="F911" s="1" t="s">
        <v>147</v>
      </c>
      <c r="G911" s="152">
        <v>43742.665162037032</v>
      </c>
      <c r="H911" s="152">
        <v>46077</v>
      </c>
      <c r="I911" s="1" t="s">
        <v>148</v>
      </c>
      <c r="J911" s="10">
        <v>93450167</v>
      </c>
      <c r="K911" s="10">
        <v>51036329</v>
      </c>
      <c r="L911" s="10">
        <v>51075164.262859114</v>
      </c>
      <c r="M911" s="10">
        <v>93450167</v>
      </c>
      <c r="N911" s="153">
        <v>54.654973771100003</v>
      </c>
      <c r="O911" s="127"/>
      <c r="P911" s="3"/>
    </row>
    <row r="912" spans="1:16" ht="16.5" customHeight="1">
      <c r="A912" s="3"/>
      <c r="B912" s="9" t="s">
        <v>145</v>
      </c>
      <c r="C912" s="1" t="s">
        <v>254</v>
      </c>
      <c r="E912" s="1" t="s">
        <v>369</v>
      </c>
      <c r="F912" s="1" t="s">
        <v>147</v>
      </c>
      <c r="G912" s="152">
        <v>43817.658171296294</v>
      </c>
      <c r="H912" s="152">
        <v>46114</v>
      </c>
      <c r="I912" s="1" t="s">
        <v>148</v>
      </c>
      <c r="J912" s="10">
        <v>92276714</v>
      </c>
      <c r="K912" s="10">
        <v>51371233</v>
      </c>
      <c r="L912" s="10">
        <v>50070273.552011184</v>
      </c>
      <c r="M912" s="10">
        <v>92276714</v>
      </c>
      <c r="N912" s="153">
        <v>54.261006251300003</v>
      </c>
      <c r="O912" s="127"/>
      <c r="P912" s="3"/>
    </row>
    <row r="913" spans="1:16" ht="16.5" customHeight="1">
      <c r="A913" s="3"/>
      <c r="B913" s="9" t="s">
        <v>145</v>
      </c>
      <c r="C913" s="1" t="s">
        <v>254</v>
      </c>
      <c r="E913" s="1" t="s">
        <v>369</v>
      </c>
      <c r="F913" s="1" t="s">
        <v>147</v>
      </c>
      <c r="G913" s="152">
        <v>43892.659097222226</v>
      </c>
      <c r="H913" s="152">
        <v>45379</v>
      </c>
      <c r="I913" s="1" t="s">
        <v>148</v>
      </c>
      <c r="J913" s="10">
        <v>81787671</v>
      </c>
      <c r="K913" s="10">
        <v>51232876</v>
      </c>
      <c r="L913" s="10">
        <v>50061171.442097016</v>
      </c>
      <c r="M913" s="10">
        <v>81787671</v>
      </c>
      <c r="N913" s="153">
        <v>61.208701543899998</v>
      </c>
      <c r="O913" s="127"/>
      <c r="P913" s="3"/>
    </row>
    <row r="914" spans="1:16" ht="16.5" customHeight="1">
      <c r="A914" s="3"/>
      <c r="B914" s="9" t="s">
        <v>145</v>
      </c>
      <c r="C914" s="1" t="s">
        <v>254</v>
      </c>
      <c r="E914" s="1" t="s">
        <v>369</v>
      </c>
      <c r="F914" s="1" t="s">
        <v>147</v>
      </c>
      <c r="G914" s="152">
        <v>43913.550798611112</v>
      </c>
      <c r="H914" s="152">
        <v>45379</v>
      </c>
      <c r="I914" s="1" t="s">
        <v>148</v>
      </c>
      <c r="J914" s="10">
        <v>81787671</v>
      </c>
      <c r="K914" s="10">
        <v>51664384</v>
      </c>
      <c r="L914" s="10">
        <v>50060838.119503252</v>
      </c>
      <c r="M914" s="10">
        <v>81787671</v>
      </c>
      <c r="N914" s="153">
        <v>61.208293997600002</v>
      </c>
      <c r="O914" s="127"/>
      <c r="P914" s="3"/>
    </row>
    <row r="915" spans="1:16" ht="16.5" customHeight="1">
      <c r="A915" s="3"/>
      <c r="B915" s="9" t="s">
        <v>145</v>
      </c>
      <c r="C915" s="1" t="s">
        <v>254</v>
      </c>
      <c r="E915" s="1" t="s">
        <v>369</v>
      </c>
      <c r="F915" s="1" t="s">
        <v>147</v>
      </c>
      <c r="G915" s="152">
        <v>44133.369247685187</v>
      </c>
      <c r="H915" s="152">
        <v>46322</v>
      </c>
      <c r="I915" s="1" t="s">
        <v>148</v>
      </c>
      <c r="J915" s="10">
        <v>1756000007</v>
      </c>
      <c r="K915" s="10">
        <v>1000345206</v>
      </c>
      <c r="L915" s="10">
        <v>1023019673.9157294</v>
      </c>
      <c r="M915" s="10">
        <v>1756000007</v>
      </c>
      <c r="N915" s="153">
        <v>58.258523339299998</v>
      </c>
      <c r="O915" s="127"/>
      <c r="P915" s="3"/>
    </row>
    <row r="916" spans="1:16" ht="16.5" customHeight="1">
      <c r="A916" s="3"/>
      <c r="B916" s="9" t="s">
        <v>145</v>
      </c>
      <c r="C916" s="1" t="s">
        <v>254</v>
      </c>
      <c r="E916" s="1" t="s">
        <v>369</v>
      </c>
      <c r="F916" s="1" t="s">
        <v>147</v>
      </c>
      <c r="G916" s="152">
        <v>44146.452106481476</v>
      </c>
      <c r="H916" s="152">
        <v>45559</v>
      </c>
      <c r="I916" s="1" t="s">
        <v>148</v>
      </c>
      <c r="J916" s="10">
        <v>297671237</v>
      </c>
      <c r="K916" s="10">
        <v>204490413</v>
      </c>
      <c r="L916" s="10">
        <v>205334555.89759281</v>
      </c>
      <c r="M916" s="10">
        <v>297671237</v>
      </c>
      <c r="N916" s="153">
        <v>68.980314647499995</v>
      </c>
      <c r="O916" s="127"/>
      <c r="P916" s="3"/>
    </row>
    <row r="917" spans="1:16" ht="16.5" customHeight="1">
      <c r="A917" s="3"/>
      <c r="B917" s="9" t="s">
        <v>145</v>
      </c>
      <c r="C917" s="1" t="s">
        <v>254</v>
      </c>
      <c r="E917" s="1" t="s">
        <v>369</v>
      </c>
      <c r="F917" s="1" t="s">
        <v>147</v>
      </c>
      <c r="G917" s="152">
        <v>44203.430381944439</v>
      </c>
      <c r="H917" s="152">
        <v>45379</v>
      </c>
      <c r="I917" s="1" t="s">
        <v>148</v>
      </c>
      <c r="J917" s="10">
        <v>37102745</v>
      </c>
      <c r="K917" s="10">
        <v>25712748</v>
      </c>
      <c r="L917" s="10">
        <v>25093280.744166229</v>
      </c>
      <c r="M917" s="10">
        <v>37102745</v>
      </c>
      <c r="N917" s="153">
        <v>67.631871291899998</v>
      </c>
      <c r="O917" s="127"/>
      <c r="P917" s="3"/>
    </row>
    <row r="918" spans="1:16" ht="16.5" customHeight="1">
      <c r="A918" s="3"/>
      <c r="B918" s="9" t="s">
        <v>145</v>
      </c>
      <c r="C918" s="1" t="s">
        <v>254</v>
      </c>
      <c r="E918" s="1" t="s">
        <v>369</v>
      </c>
      <c r="F918" s="1" t="s">
        <v>147</v>
      </c>
      <c r="G918" s="152">
        <v>44215.59412037037</v>
      </c>
      <c r="H918" s="152">
        <v>45401</v>
      </c>
      <c r="I918" s="1" t="s">
        <v>148</v>
      </c>
      <c r="J918" s="10">
        <v>670589040</v>
      </c>
      <c r="K918" s="10">
        <v>499999999</v>
      </c>
      <c r="L918" s="10">
        <v>510757933.53783458</v>
      </c>
      <c r="M918" s="10">
        <v>670589040</v>
      </c>
      <c r="N918" s="153">
        <v>76.165565357000006</v>
      </c>
      <c r="O918" s="127"/>
      <c r="P918" s="3"/>
    </row>
    <row r="919" spans="1:16" ht="16.5" customHeight="1">
      <c r="A919" s="3"/>
      <c r="B919" s="9" t="s">
        <v>145</v>
      </c>
      <c r="C919" s="1" t="s">
        <v>254</v>
      </c>
      <c r="E919" s="1" t="s">
        <v>369</v>
      </c>
      <c r="F919" s="1" t="s">
        <v>147</v>
      </c>
      <c r="G919" s="152">
        <v>44315.48809027778</v>
      </c>
      <c r="H919" s="152">
        <v>45686</v>
      </c>
      <c r="I919" s="1" t="s">
        <v>148</v>
      </c>
      <c r="J919" s="10">
        <v>2751232880</v>
      </c>
      <c r="K919" s="10">
        <v>1999999999</v>
      </c>
      <c r="L919" s="10">
        <v>2036012460.3413615</v>
      </c>
      <c r="M919" s="10">
        <v>2751232880</v>
      </c>
      <c r="N919" s="153">
        <v>74.003639428100001</v>
      </c>
      <c r="O919" s="127"/>
      <c r="P919" s="3"/>
    </row>
    <row r="920" spans="1:16" ht="16.5" customHeight="1">
      <c r="A920" s="3"/>
      <c r="B920" s="9" t="s">
        <v>145</v>
      </c>
      <c r="C920" s="1" t="s">
        <v>254</v>
      </c>
      <c r="E920" s="1" t="s">
        <v>369</v>
      </c>
      <c r="F920" s="1" t="s">
        <v>147</v>
      </c>
      <c r="G920" s="152">
        <v>44315.490219907413</v>
      </c>
      <c r="H920" s="152">
        <v>46232</v>
      </c>
      <c r="I920" s="1" t="s">
        <v>148</v>
      </c>
      <c r="J920" s="10">
        <v>3087175339</v>
      </c>
      <c r="K920" s="10">
        <v>2000000000</v>
      </c>
      <c r="L920" s="10">
        <v>2037274770.4571397</v>
      </c>
      <c r="M920" s="10">
        <v>3087175339</v>
      </c>
      <c r="N920" s="153">
        <v>65.991547182999994</v>
      </c>
      <c r="O920" s="127"/>
      <c r="P920" s="3"/>
    </row>
    <row r="921" spans="1:16" ht="16.5" customHeight="1">
      <c r="A921" s="3"/>
      <c r="B921" s="9" t="s">
        <v>145</v>
      </c>
      <c r="C921" s="1" t="s">
        <v>254</v>
      </c>
      <c r="E921" s="1" t="s">
        <v>369</v>
      </c>
      <c r="F921" s="1" t="s">
        <v>147</v>
      </c>
      <c r="G921" s="152">
        <v>44382.723599537036</v>
      </c>
      <c r="H921" s="152">
        <v>46329</v>
      </c>
      <c r="I921" s="1" t="s">
        <v>148</v>
      </c>
      <c r="J921" s="10">
        <v>3040178082</v>
      </c>
      <c r="K921" s="10">
        <v>2000000001</v>
      </c>
      <c r="L921" s="10">
        <v>2001449630.2703807</v>
      </c>
      <c r="M921" s="10">
        <v>3040178082</v>
      </c>
      <c r="N921" s="153">
        <v>65.833302401599994</v>
      </c>
      <c r="O921" s="127"/>
      <c r="P921" s="3"/>
    </row>
    <row r="922" spans="1:16" ht="16.5" customHeight="1">
      <c r="A922" s="3"/>
      <c r="B922" s="9" t="s">
        <v>145</v>
      </c>
      <c r="C922" s="1" t="s">
        <v>254</v>
      </c>
      <c r="E922" s="1" t="s">
        <v>369</v>
      </c>
      <c r="F922" s="1" t="s">
        <v>147</v>
      </c>
      <c r="G922" s="152">
        <v>44382.724189814813</v>
      </c>
      <c r="H922" s="152">
        <v>46422</v>
      </c>
      <c r="I922" s="1" t="s">
        <v>148</v>
      </c>
      <c r="J922" s="10">
        <v>3101041097</v>
      </c>
      <c r="K922" s="10">
        <v>1999999999</v>
      </c>
      <c r="L922" s="10">
        <v>2001440982.1731701</v>
      </c>
      <c r="M922" s="10">
        <v>3101041097</v>
      </c>
      <c r="N922" s="153">
        <v>64.540937045600003</v>
      </c>
      <c r="O922" s="127"/>
      <c r="P922" s="3"/>
    </row>
    <row r="923" spans="1:16" ht="16.5" customHeight="1">
      <c r="A923" s="3"/>
      <c r="B923" s="9" t="s">
        <v>145</v>
      </c>
      <c r="C923" s="1" t="s">
        <v>254</v>
      </c>
      <c r="E923" s="1" t="s">
        <v>369</v>
      </c>
      <c r="F923" s="1" t="s">
        <v>147</v>
      </c>
      <c r="G923" s="152">
        <v>44474.609027777777</v>
      </c>
      <c r="H923" s="152">
        <v>46545</v>
      </c>
      <c r="I923" s="1" t="s">
        <v>148</v>
      </c>
      <c r="J923" s="10">
        <v>755328762</v>
      </c>
      <c r="K923" s="10">
        <v>499999998</v>
      </c>
      <c r="L923" s="10">
        <v>501458467.64150906</v>
      </c>
      <c r="M923" s="10">
        <v>755328762</v>
      </c>
      <c r="N923" s="153">
        <v>66.389431048999995</v>
      </c>
      <c r="O923" s="127"/>
      <c r="P923" s="3"/>
    </row>
    <row r="924" spans="1:16" ht="16.5" customHeight="1">
      <c r="A924" s="3"/>
      <c r="B924" s="9" t="s">
        <v>145</v>
      </c>
      <c r="C924" s="1" t="s">
        <v>254</v>
      </c>
      <c r="E924" s="1" t="s">
        <v>369</v>
      </c>
      <c r="F924" s="1" t="s">
        <v>147</v>
      </c>
      <c r="G924" s="152">
        <v>44474.609895833331</v>
      </c>
      <c r="H924" s="152">
        <v>46636</v>
      </c>
      <c r="I924" s="1" t="s">
        <v>148</v>
      </c>
      <c r="J924" s="10">
        <v>1160928078</v>
      </c>
      <c r="K924" s="10">
        <v>750000000</v>
      </c>
      <c r="L924" s="10">
        <v>752246892.47047186</v>
      </c>
      <c r="M924" s="10">
        <v>1160928078</v>
      </c>
      <c r="N924" s="153">
        <v>64.797028061099994</v>
      </c>
      <c r="O924" s="127"/>
      <c r="P924" s="3"/>
    </row>
    <row r="925" spans="1:16" ht="16.5" customHeight="1">
      <c r="A925" s="3"/>
      <c r="B925" s="9" t="s">
        <v>145</v>
      </c>
      <c r="C925" s="1" t="s">
        <v>254</v>
      </c>
      <c r="E925" s="1" t="s">
        <v>369</v>
      </c>
      <c r="F925" s="1" t="s">
        <v>147</v>
      </c>
      <c r="G925" s="152">
        <v>44474.61246527778</v>
      </c>
      <c r="H925" s="152">
        <v>46701</v>
      </c>
      <c r="I925" s="1" t="s">
        <v>148</v>
      </c>
      <c r="J925" s="10">
        <v>789815074</v>
      </c>
      <c r="K925" s="10">
        <v>499999998</v>
      </c>
      <c r="L925" s="10">
        <v>501546048.1816355</v>
      </c>
      <c r="M925" s="10">
        <v>789815074</v>
      </c>
      <c r="N925" s="153">
        <v>63.501706246399998</v>
      </c>
      <c r="O925" s="127"/>
      <c r="P925" s="3"/>
    </row>
    <row r="926" spans="1:16" ht="16.5" customHeight="1">
      <c r="A926" s="3"/>
      <c r="B926" s="9" t="s">
        <v>145</v>
      </c>
      <c r="C926" s="1" t="s">
        <v>254</v>
      </c>
      <c r="E926" s="1" t="s">
        <v>369</v>
      </c>
      <c r="F926" s="1" t="s">
        <v>147</v>
      </c>
      <c r="G926" s="152">
        <v>44488.529895833337</v>
      </c>
      <c r="H926" s="152">
        <v>46545</v>
      </c>
      <c r="I926" s="1" t="s">
        <v>148</v>
      </c>
      <c r="J926" s="10">
        <v>1510657535</v>
      </c>
      <c r="K926" s="10">
        <v>1003452055</v>
      </c>
      <c r="L926" s="10">
        <v>1002938249.3941997</v>
      </c>
      <c r="M926" s="10">
        <v>1510657535</v>
      </c>
      <c r="N926" s="153">
        <v>66.390841481799995</v>
      </c>
      <c r="O926" s="127"/>
      <c r="P926" s="3"/>
    </row>
    <row r="927" spans="1:16" ht="16.5" customHeight="1">
      <c r="A927" s="3"/>
      <c r="B927" s="9" t="s">
        <v>145</v>
      </c>
      <c r="C927" s="1" t="s">
        <v>254</v>
      </c>
      <c r="E927" s="1" t="s">
        <v>369</v>
      </c>
      <c r="F927" s="1" t="s">
        <v>147</v>
      </c>
      <c r="G927" s="152">
        <v>44495.535173611104</v>
      </c>
      <c r="H927" s="152">
        <v>46636</v>
      </c>
      <c r="I927" s="1" t="s">
        <v>148</v>
      </c>
      <c r="J927" s="10">
        <v>789431097</v>
      </c>
      <c r="K927" s="10">
        <v>512714178</v>
      </c>
      <c r="L927" s="10">
        <v>511544026.24324709</v>
      </c>
      <c r="M927" s="10">
        <v>789431097</v>
      </c>
      <c r="N927" s="153">
        <v>64.799072165699997</v>
      </c>
      <c r="O927" s="127"/>
      <c r="P927" s="3"/>
    </row>
    <row r="928" spans="1:16" ht="16.5" customHeight="1">
      <c r="A928" s="3"/>
      <c r="B928" s="9" t="s">
        <v>145</v>
      </c>
      <c r="C928" s="1" t="s">
        <v>254</v>
      </c>
      <c r="E928" s="1" t="s">
        <v>369</v>
      </c>
      <c r="F928" s="1" t="s">
        <v>147</v>
      </c>
      <c r="G928" s="152">
        <v>44495.536087962959</v>
      </c>
      <c r="H928" s="152">
        <v>46701</v>
      </c>
      <c r="I928" s="1" t="s">
        <v>148</v>
      </c>
      <c r="J928" s="10">
        <v>235364891</v>
      </c>
      <c r="K928" s="10">
        <v>149814395</v>
      </c>
      <c r="L928" s="10">
        <v>149465749.60996449</v>
      </c>
      <c r="M928" s="10">
        <v>235364891</v>
      </c>
      <c r="N928" s="153">
        <v>63.503842469799999</v>
      </c>
      <c r="O928" s="127"/>
      <c r="P928" s="3"/>
    </row>
    <row r="929" spans="1:16" ht="16.5" customHeight="1">
      <c r="A929" s="3"/>
      <c r="B929" s="9" t="s">
        <v>145</v>
      </c>
      <c r="C929" s="1" t="s">
        <v>254</v>
      </c>
      <c r="E929" s="1" t="s">
        <v>369</v>
      </c>
      <c r="F929" s="1" t="s">
        <v>147</v>
      </c>
      <c r="G929" s="152">
        <v>44508.599907407413</v>
      </c>
      <c r="H929" s="152">
        <v>46667</v>
      </c>
      <c r="I929" s="1" t="s">
        <v>148</v>
      </c>
      <c r="J929" s="10">
        <v>584624465</v>
      </c>
      <c r="K929" s="10">
        <v>390244436</v>
      </c>
      <c r="L929" s="10">
        <v>388143745.11082584</v>
      </c>
      <c r="M929" s="10">
        <v>584624465</v>
      </c>
      <c r="N929" s="153">
        <v>66.391977816199997</v>
      </c>
      <c r="O929" s="127"/>
      <c r="P929" s="3"/>
    </row>
    <row r="930" spans="1:16" ht="16.5" customHeight="1">
      <c r="A930" s="3"/>
      <c r="B930" s="9" t="s">
        <v>145</v>
      </c>
      <c r="C930" s="1" t="s">
        <v>254</v>
      </c>
      <c r="E930" s="1" t="s">
        <v>369</v>
      </c>
      <c r="F930" s="1" t="s">
        <v>147</v>
      </c>
      <c r="G930" s="152">
        <v>44574.456412037034</v>
      </c>
      <c r="H930" s="152">
        <v>46545</v>
      </c>
      <c r="I930" s="1" t="s">
        <v>148</v>
      </c>
      <c r="J930" s="10">
        <v>148821919</v>
      </c>
      <c r="K930" s="10">
        <v>100221914</v>
      </c>
      <c r="L930" s="10">
        <v>100293009.16552952</v>
      </c>
      <c r="M930" s="10">
        <v>148821919</v>
      </c>
      <c r="N930" s="153">
        <v>67.391288755999994</v>
      </c>
      <c r="O930" s="127"/>
      <c r="P930" s="3"/>
    </row>
    <row r="931" spans="1:16" ht="16.5" customHeight="1">
      <c r="A931" s="3"/>
      <c r="B931" s="9" t="s">
        <v>145</v>
      </c>
      <c r="C931" s="1" t="s">
        <v>254</v>
      </c>
      <c r="E931" s="1" t="s">
        <v>369</v>
      </c>
      <c r="F931" s="1" t="s">
        <v>147</v>
      </c>
      <c r="G931" s="152">
        <v>44798.403460648151</v>
      </c>
      <c r="H931" s="152">
        <v>46933</v>
      </c>
      <c r="I931" s="1" t="s">
        <v>148</v>
      </c>
      <c r="J931" s="10">
        <v>3316095888</v>
      </c>
      <c r="K931" s="10">
        <v>2000000000</v>
      </c>
      <c r="L931" s="10">
        <v>2018910844.5806849</v>
      </c>
      <c r="M931" s="10">
        <v>3316095888</v>
      </c>
      <c r="N931" s="153">
        <v>60.882161215099998</v>
      </c>
      <c r="O931" s="127"/>
      <c r="P931" s="3"/>
    </row>
    <row r="932" spans="1:16" ht="16.5" customHeight="1">
      <c r="A932" s="3"/>
      <c r="B932" s="9" t="s">
        <v>145</v>
      </c>
      <c r="C932" s="1" t="s">
        <v>254</v>
      </c>
      <c r="E932" s="1" t="s">
        <v>369</v>
      </c>
      <c r="F932" s="1" t="s">
        <v>147</v>
      </c>
      <c r="G932" s="152">
        <v>44798.406122685185</v>
      </c>
      <c r="H932" s="152">
        <v>47046</v>
      </c>
      <c r="I932" s="1" t="s">
        <v>148</v>
      </c>
      <c r="J932" s="10">
        <v>3416547952</v>
      </c>
      <c r="K932" s="10">
        <v>1999999999</v>
      </c>
      <c r="L932" s="10">
        <v>2019293288.366282</v>
      </c>
      <c r="M932" s="10">
        <v>3416547952</v>
      </c>
      <c r="N932" s="153">
        <v>59.103320566100003</v>
      </c>
      <c r="O932" s="127"/>
      <c r="P932" s="3"/>
    </row>
    <row r="933" spans="1:16" ht="16.5" customHeight="1">
      <c r="A933" s="3"/>
      <c r="B933" s="9" t="s">
        <v>145</v>
      </c>
      <c r="C933" s="1" t="s">
        <v>254</v>
      </c>
      <c r="E933" s="1" t="s">
        <v>369</v>
      </c>
      <c r="F933" s="1" t="s">
        <v>147</v>
      </c>
      <c r="G933" s="152">
        <v>44901.443981481483</v>
      </c>
      <c r="H933" s="152">
        <v>45964</v>
      </c>
      <c r="I933" s="1" t="s">
        <v>148</v>
      </c>
      <c r="J933" s="10">
        <v>40392632</v>
      </c>
      <c r="K933" s="10">
        <v>29853385</v>
      </c>
      <c r="L933" s="10">
        <v>29977104.361267962</v>
      </c>
      <c r="M933" s="10">
        <v>40392632</v>
      </c>
      <c r="N933" s="153">
        <v>74.214288292199996</v>
      </c>
      <c r="O933" s="127"/>
      <c r="P933" s="3"/>
    </row>
    <row r="934" spans="1:16" ht="16.5" customHeight="1">
      <c r="A934" s="3"/>
      <c r="B934" s="9" t="s">
        <v>145</v>
      </c>
      <c r="C934" s="1" t="s">
        <v>254</v>
      </c>
      <c r="E934" s="1" t="s">
        <v>369</v>
      </c>
      <c r="F934" s="1" t="s">
        <v>147</v>
      </c>
      <c r="G934" s="152">
        <v>44901.467106481483</v>
      </c>
      <c r="H934" s="152">
        <v>45799</v>
      </c>
      <c r="I934" s="1" t="s">
        <v>148</v>
      </c>
      <c r="J934" s="10">
        <v>6994520</v>
      </c>
      <c r="K934" s="10">
        <v>5099391</v>
      </c>
      <c r="L934" s="10">
        <v>5127263.2009359244</v>
      </c>
      <c r="M934" s="10">
        <v>6994520</v>
      </c>
      <c r="N934" s="153">
        <v>73.304003719099995</v>
      </c>
      <c r="O934" s="127"/>
      <c r="P934" s="3"/>
    </row>
    <row r="935" spans="1:16" ht="16.5" customHeight="1">
      <c r="A935" s="3"/>
      <c r="B935" s="9" t="s">
        <v>145</v>
      </c>
      <c r="C935" s="1" t="s">
        <v>254</v>
      </c>
      <c r="E935" s="1" t="s">
        <v>369</v>
      </c>
      <c r="F935" s="1" t="s">
        <v>147</v>
      </c>
      <c r="G935" s="152">
        <v>44914.624386574076</v>
      </c>
      <c r="H935" s="152">
        <v>45846</v>
      </c>
      <c r="I935" s="1" t="s">
        <v>148</v>
      </c>
      <c r="J935" s="10">
        <v>176710196</v>
      </c>
      <c r="K935" s="10">
        <v>127633371</v>
      </c>
      <c r="L935" s="10">
        <v>128320500.1029007</v>
      </c>
      <c r="M935" s="10">
        <v>176710196</v>
      </c>
      <c r="N935" s="153">
        <v>72.616353219900006</v>
      </c>
      <c r="O935" s="127"/>
      <c r="P935" s="3"/>
    </row>
    <row r="936" spans="1:16" ht="16.5" customHeight="1">
      <c r="A936" s="3"/>
      <c r="B936" s="9" t="s">
        <v>145</v>
      </c>
      <c r="C936" s="1" t="s">
        <v>254</v>
      </c>
      <c r="E936" s="1" t="s">
        <v>369</v>
      </c>
      <c r="F936" s="1" t="s">
        <v>147</v>
      </c>
      <c r="G936" s="152">
        <v>44914.625023148146</v>
      </c>
      <c r="H936" s="152">
        <v>45454</v>
      </c>
      <c r="I936" s="1" t="s">
        <v>148</v>
      </c>
      <c r="J936" s="10">
        <v>111773838</v>
      </c>
      <c r="K936" s="10">
        <v>92466987</v>
      </c>
      <c r="L936" s="10">
        <v>92938387.297958761</v>
      </c>
      <c r="M936" s="10">
        <v>111773838</v>
      </c>
      <c r="N936" s="153">
        <v>83.148605220099995</v>
      </c>
      <c r="O936" s="127"/>
      <c r="P936" s="3"/>
    </row>
    <row r="937" spans="1:16" ht="16.5" customHeight="1">
      <c r="A937" s="3"/>
      <c r="B937" s="9" t="s">
        <v>145</v>
      </c>
      <c r="C937" s="1" t="s">
        <v>254</v>
      </c>
      <c r="E937" s="1" t="s">
        <v>369</v>
      </c>
      <c r="F937" s="1" t="s">
        <v>147</v>
      </c>
      <c r="G937" s="152">
        <v>44977.492037037038</v>
      </c>
      <c r="H937" s="152">
        <v>47623</v>
      </c>
      <c r="I937" s="1" t="s">
        <v>148</v>
      </c>
      <c r="J937" s="10">
        <v>3761583569</v>
      </c>
      <c r="K937" s="10">
        <v>2000000001</v>
      </c>
      <c r="L937" s="10">
        <v>2019878992.7444808</v>
      </c>
      <c r="M937" s="10">
        <v>3761583569</v>
      </c>
      <c r="N937" s="153">
        <v>53.697570602699997</v>
      </c>
      <c r="O937" s="127"/>
      <c r="P937" s="3"/>
    </row>
    <row r="938" spans="1:16" ht="16.5" customHeight="1">
      <c r="A938" s="3"/>
      <c r="B938" s="9" t="s">
        <v>145</v>
      </c>
      <c r="C938" s="1" t="s">
        <v>254</v>
      </c>
      <c r="E938" s="1" t="s">
        <v>369</v>
      </c>
      <c r="F938" s="1" t="s">
        <v>147</v>
      </c>
      <c r="G938" s="152">
        <v>44977.501388888886</v>
      </c>
      <c r="H938" s="152">
        <v>47683</v>
      </c>
      <c r="I938" s="1" t="s">
        <v>148</v>
      </c>
      <c r="J938" s="10">
        <v>3801528761</v>
      </c>
      <c r="K938" s="10">
        <v>1999999998</v>
      </c>
      <c r="L938" s="10">
        <v>2019912575.5129454</v>
      </c>
      <c r="M938" s="10">
        <v>3801528761</v>
      </c>
      <c r="N938" s="153">
        <v>53.134217902899998</v>
      </c>
      <c r="O938" s="127"/>
      <c r="P938" s="3"/>
    </row>
    <row r="939" spans="1:16" ht="16.5" customHeight="1">
      <c r="A939" s="3"/>
      <c r="B939" s="9" t="s">
        <v>145</v>
      </c>
      <c r="C939" s="1" t="s">
        <v>254</v>
      </c>
      <c r="E939" s="1" t="s">
        <v>369</v>
      </c>
      <c r="F939" s="1" t="s">
        <v>147</v>
      </c>
      <c r="G939" s="152">
        <v>44978.576620370368</v>
      </c>
      <c r="H939" s="152">
        <v>47410</v>
      </c>
      <c r="I939" s="1" t="s">
        <v>148</v>
      </c>
      <c r="J939" s="10">
        <v>2249863008</v>
      </c>
      <c r="K939" s="10">
        <v>1250410958</v>
      </c>
      <c r="L939" s="10">
        <v>1268756105.3840661</v>
      </c>
      <c r="M939" s="10">
        <v>2249863008</v>
      </c>
      <c r="N939" s="153">
        <v>56.392593721200001</v>
      </c>
      <c r="O939" s="127"/>
      <c r="P939" s="3"/>
    </row>
    <row r="940" spans="1:16" ht="16.5" customHeight="1">
      <c r="A940" s="3"/>
      <c r="B940" s="9" t="s">
        <v>145</v>
      </c>
      <c r="C940" s="1" t="s">
        <v>254</v>
      </c>
      <c r="E940" s="1" t="s">
        <v>369</v>
      </c>
      <c r="F940" s="1" t="s">
        <v>147</v>
      </c>
      <c r="G940" s="152">
        <v>44994.666712962964</v>
      </c>
      <c r="H940" s="152">
        <v>47319</v>
      </c>
      <c r="I940" s="1" t="s">
        <v>148</v>
      </c>
      <c r="J940" s="10">
        <v>234167028</v>
      </c>
      <c r="K940" s="10">
        <v>134727223</v>
      </c>
      <c r="L940" s="10">
        <v>135960043.84386483</v>
      </c>
      <c r="M940" s="10">
        <v>234167028</v>
      </c>
      <c r="N940" s="153">
        <v>58.061139095900003</v>
      </c>
      <c r="O940" s="127"/>
      <c r="P940" s="3"/>
    </row>
    <row r="941" spans="1:16" ht="16.5" customHeight="1">
      <c r="A941" s="3"/>
      <c r="B941" s="9" t="s">
        <v>145</v>
      </c>
      <c r="C941" s="1" t="s">
        <v>254</v>
      </c>
      <c r="E941" s="1" t="s">
        <v>369</v>
      </c>
      <c r="F941" s="1" t="s">
        <v>147</v>
      </c>
      <c r="G941" s="152">
        <v>45100.648136574076</v>
      </c>
      <c r="H941" s="152">
        <v>47534</v>
      </c>
      <c r="I941" s="1" t="s">
        <v>148</v>
      </c>
      <c r="J941" s="10">
        <v>144753980</v>
      </c>
      <c r="K941" s="10">
        <v>80736437</v>
      </c>
      <c r="L941" s="10">
        <v>80791132.32031256</v>
      </c>
      <c r="M941" s="10">
        <v>144753980</v>
      </c>
      <c r="N941" s="153">
        <v>55.812719153099998</v>
      </c>
      <c r="O941" s="127"/>
      <c r="P941" s="3"/>
    </row>
    <row r="942" spans="1:16" ht="16.5" customHeight="1">
      <c r="A942" s="3"/>
      <c r="B942" s="9" t="s">
        <v>145</v>
      </c>
      <c r="C942" s="1" t="s">
        <v>254</v>
      </c>
      <c r="E942" s="1" t="s">
        <v>369</v>
      </c>
      <c r="F942" s="1" t="s">
        <v>147</v>
      </c>
      <c r="G942" s="152">
        <v>45105.631504629629</v>
      </c>
      <c r="H942" s="152">
        <v>45772</v>
      </c>
      <c r="I942" s="1" t="s">
        <v>148</v>
      </c>
      <c r="J942" s="10">
        <v>185999998</v>
      </c>
      <c r="K942" s="10">
        <v>153106849</v>
      </c>
      <c r="L942" s="10">
        <v>153301282.68819591</v>
      </c>
      <c r="M942" s="10">
        <v>185999998</v>
      </c>
      <c r="N942" s="153">
        <v>82.4200453423</v>
      </c>
      <c r="O942" s="127"/>
      <c r="P942" s="3"/>
    </row>
    <row r="943" spans="1:16" ht="16.5" customHeight="1">
      <c r="A943" s="3"/>
      <c r="B943" s="9" t="s">
        <v>145</v>
      </c>
      <c r="C943" s="1" t="s">
        <v>254</v>
      </c>
      <c r="E943" s="1" t="s">
        <v>369</v>
      </c>
      <c r="F943" s="1" t="s">
        <v>147</v>
      </c>
      <c r="G943" s="152">
        <v>45166.681041666663</v>
      </c>
      <c r="H943" s="152">
        <v>46811</v>
      </c>
      <c r="I943" s="1" t="s">
        <v>148</v>
      </c>
      <c r="J943" s="10">
        <v>1950758730</v>
      </c>
      <c r="K943" s="10">
        <v>1310053769</v>
      </c>
      <c r="L943" s="10">
        <v>1286977717.9929168</v>
      </c>
      <c r="M943" s="10">
        <v>1950758730</v>
      </c>
      <c r="N943" s="153">
        <v>65.9731876731</v>
      </c>
      <c r="O943" s="127"/>
      <c r="P943" s="3"/>
    </row>
    <row r="944" spans="1:16" ht="16.5" customHeight="1">
      <c r="A944" s="3"/>
      <c r="B944" s="9" t="s">
        <v>145</v>
      </c>
      <c r="C944" s="1" t="s">
        <v>254</v>
      </c>
      <c r="E944" s="1" t="s">
        <v>369</v>
      </c>
      <c r="F944" s="1" t="s">
        <v>147</v>
      </c>
      <c r="G944" s="152">
        <v>45189.408738425926</v>
      </c>
      <c r="H944" s="152">
        <v>46832</v>
      </c>
      <c r="I944" s="1" t="s">
        <v>148</v>
      </c>
      <c r="J944" s="10">
        <v>2963293156</v>
      </c>
      <c r="K944" s="10">
        <v>2000000000</v>
      </c>
      <c r="L944" s="10">
        <v>2006372623.1378617</v>
      </c>
      <c r="M944" s="10">
        <v>2963293156</v>
      </c>
      <c r="N944" s="153">
        <v>67.707530693500004</v>
      </c>
      <c r="O944" s="127"/>
      <c r="P944" s="3"/>
    </row>
    <row r="945" spans="1:16" ht="16.5" customHeight="1">
      <c r="A945" s="3"/>
      <c r="B945" s="9" t="s">
        <v>145</v>
      </c>
      <c r="C945" s="1" t="s">
        <v>254</v>
      </c>
      <c r="E945" s="1" t="s">
        <v>369</v>
      </c>
      <c r="F945" s="1" t="s">
        <v>147</v>
      </c>
      <c r="G945" s="152">
        <v>45189.411875000005</v>
      </c>
      <c r="H945" s="152">
        <v>46986</v>
      </c>
      <c r="I945" s="1" t="s">
        <v>148</v>
      </c>
      <c r="J945" s="10">
        <v>3073276715</v>
      </c>
      <c r="K945" s="10">
        <v>1999999999</v>
      </c>
      <c r="L945" s="10">
        <v>2006502937.9044559</v>
      </c>
      <c r="M945" s="10">
        <v>3073276715</v>
      </c>
      <c r="N945" s="153">
        <v>65.288717026699999</v>
      </c>
      <c r="O945" s="127"/>
      <c r="P945" s="3"/>
    </row>
    <row r="946" spans="1:16" ht="16.5" customHeight="1">
      <c r="A946" s="3"/>
      <c r="B946" s="9" t="s">
        <v>145</v>
      </c>
      <c r="C946" s="1" t="s">
        <v>254</v>
      </c>
      <c r="E946" s="1" t="s">
        <v>369</v>
      </c>
      <c r="F946" s="1" t="s">
        <v>147</v>
      </c>
      <c r="G946" s="152">
        <v>45189.449814814812</v>
      </c>
      <c r="H946" s="152">
        <v>46588</v>
      </c>
      <c r="I946" s="1" t="s">
        <v>148</v>
      </c>
      <c r="J946" s="10">
        <v>280490407</v>
      </c>
      <c r="K946" s="10">
        <v>200000000</v>
      </c>
      <c r="L946" s="10">
        <v>200623899.98221338</v>
      </c>
      <c r="M946" s="10">
        <v>280490407</v>
      </c>
      <c r="N946" s="153">
        <v>71.526118175700006</v>
      </c>
      <c r="O946" s="127"/>
      <c r="P946" s="3"/>
    </row>
    <row r="947" spans="1:16" ht="16.5" customHeight="1">
      <c r="A947" s="3"/>
      <c r="B947" s="9" t="s">
        <v>145</v>
      </c>
      <c r="C947" s="1" t="s">
        <v>254</v>
      </c>
      <c r="E947" s="1" t="s">
        <v>369</v>
      </c>
      <c r="F947" s="1" t="s">
        <v>147</v>
      </c>
      <c r="G947" s="152">
        <v>45189.458495370374</v>
      </c>
      <c r="H947" s="152">
        <v>46588</v>
      </c>
      <c r="I947" s="1" t="s">
        <v>148</v>
      </c>
      <c r="J947" s="10">
        <v>280490407</v>
      </c>
      <c r="K947" s="10">
        <v>200000000</v>
      </c>
      <c r="L947" s="10">
        <v>200623899.98221338</v>
      </c>
      <c r="M947" s="10">
        <v>280490407</v>
      </c>
      <c r="N947" s="153">
        <v>71.526118175700006</v>
      </c>
      <c r="O947" s="127"/>
      <c r="P947" s="3"/>
    </row>
    <row r="948" spans="1:16" ht="16.5" customHeight="1">
      <c r="A948" s="3"/>
      <c r="B948" s="9" t="s">
        <v>145</v>
      </c>
      <c r="C948" s="1" t="s">
        <v>254</v>
      </c>
      <c r="E948" s="1" t="s">
        <v>369</v>
      </c>
      <c r="F948" s="1" t="s">
        <v>147</v>
      </c>
      <c r="G948" s="152">
        <v>45189.458518518521</v>
      </c>
      <c r="H948" s="152">
        <v>46588</v>
      </c>
      <c r="I948" s="1" t="s">
        <v>148</v>
      </c>
      <c r="J948" s="10">
        <v>280490407</v>
      </c>
      <c r="K948" s="10">
        <v>200000000</v>
      </c>
      <c r="L948" s="10">
        <v>200623899.98221338</v>
      </c>
      <c r="M948" s="10">
        <v>280490407</v>
      </c>
      <c r="N948" s="153">
        <v>71.526118175700006</v>
      </c>
      <c r="O948" s="127"/>
      <c r="P948" s="3"/>
    </row>
    <row r="949" spans="1:16" ht="16.5" customHeight="1">
      <c r="A949" s="3"/>
      <c r="B949" s="9" t="s">
        <v>145</v>
      </c>
      <c r="C949" s="1" t="s">
        <v>254</v>
      </c>
      <c r="E949" s="1" t="s">
        <v>369</v>
      </c>
      <c r="F949" s="1" t="s">
        <v>147</v>
      </c>
      <c r="G949" s="152">
        <v>45189.458530092597</v>
      </c>
      <c r="H949" s="152">
        <v>46588</v>
      </c>
      <c r="I949" s="1" t="s">
        <v>148</v>
      </c>
      <c r="J949" s="10">
        <v>280490407</v>
      </c>
      <c r="K949" s="10">
        <v>200000000</v>
      </c>
      <c r="L949" s="10">
        <v>200623899.98221338</v>
      </c>
      <c r="M949" s="10">
        <v>280490407</v>
      </c>
      <c r="N949" s="153">
        <v>71.526118175700006</v>
      </c>
      <c r="O949" s="127"/>
      <c r="P949" s="3"/>
    </row>
    <row r="950" spans="1:16" ht="16.5" customHeight="1">
      <c r="A950" s="3"/>
      <c r="B950" s="9" t="s">
        <v>145</v>
      </c>
      <c r="C950" s="1" t="s">
        <v>254</v>
      </c>
      <c r="E950" s="1" t="s">
        <v>369</v>
      </c>
      <c r="F950" s="1" t="s">
        <v>147</v>
      </c>
      <c r="G950" s="152">
        <v>45189.458541666667</v>
      </c>
      <c r="H950" s="152">
        <v>46588</v>
      </c>
      <c r="I950" s="1" t="s">
        <v>148</v>
      </c>
      <c r="J950" s="10">
        <v>280490407</v>
      </c>
      <c r="K950" s="10">
        <v>200000000</v>
      </c>
      <c r="L950" s="10">
        <v>200623899.98221338</v>
      </c>
      <c r="M950" s="10">
        <v>280490407</v>
      </c>
      <c r="N950" s="153">
        <v>71.526118175700006</v>
      </c>
      <c r="O950" s="127"/>
      <c r="P950" s="3"/>
    </row>
    <row r="951" spans="1:16" ht="16.5" customHeight="1">
      <c r="A951" s="3"/>
      <c r="B951" s="9" t="s">
        <v>145</v>
      </c>
      <c r="C951" s="1" t="s">
        <v>254</v>
      </c>
      <c r="E951" s="1" t="s">
        <v>369</v>
      </c>
      <c r="F951" s="1" t="s">
        <v>147</v>
      </c>
      <c r="G951" s="152">
        <v>45189.459375000006</v>
      </c>
      <c r="H951" s="152">
        <v>46892</v>
      </c>
      <c r="I951" s="1" t="s">
        <v>148</v>
      </c>
      <c r="J951" s="10">
        <v>299847118</v>
      </c>
      <c r="K951" s="10">
        <v>200000001</v>
      </c>
      <c r="L951" s="10">
        <v>200638628.43203259</v>
      </c>
      <c r="M951" s="10">
        <v>299847118</v>
      </c>
      <c r="N951" s="153">
        <v>66.913642448999994</v>
      </c>
      <c r="O951" s="127"/>
      <c r="P951" s="3"/>
    </row>
    <row r="952" spans="1:16" ht="16.5" customHeight="1">
      <c r="A952" s="3"/>
      <c r="B952" s="9" t="s">
        <v>145</v>
      </c>
      <c r="C952" s="1" t="s">
        <v>254</v>
      </c>
      <c r="E952" s="1" t="s">
        <v>369</v>
      </c>
      <c r="F952" s="1" t="s">
        <v>147</v>
      </c>
      <c r="G952" s="152">
        <v>45189.462361111109</v>
      </c>
      <c r="H952" s="152">
        <v>46892</v>
      </c>
      <c r="I952" s="1" t="s">
        <v>148</v>
      </c>
      <c r="J952" s="10">
        <v>299847118</v>
      </c>
      <c r="K952" s="10">
        <v>200000001</v>
      </c>
      <c r="L952" s="10">
        <v>200638628.43203259</v>
      </c>
      <c r="M952" s="10">
        <v>299847118</v>
      </c>
      <c r="N952" s="153">
        <v>66.913642448999994</v>
      </c>
      <c r="O952" s="127"/>
      <c r="P952" s="3"/>
    </row>
    <row r="953" spans="1:16" ht="16.5" customHeight="1">
      <c r="A953" s="3"/>
      <c r="B953" s="9" t="s">
        <v>145</v>
      </c>
      <c r="C953" s="1" t="s">
        <v>254</v>
      </c>
      <c r="E953" s="1" t="s">
        <v>369</v>
      </c>
      <c r="F953" s="1" t="s">
        <v>147</v>
      </c>
      <c r="G953" s="152">
        <v>45189.462384259255</v>
      </c>
      <c r="H953" s="152">
        <v>46892</v>
      </c>
      <c r="I953" s="1" t="s">
        <v>148</v>
      </c>
      <c r="J953" s="10">
        <v>299847118</v>
      </c>
      <c r="K953" s="10">
        <v>200000001</v>
      </c>
      <c r="L953" s="10">
        <v>200638628.43203259</v>
      </c>
      <c r="M953" s="10">
        <v>299847118</v>
      </c>
      <c r="N953" s="153">
        <v>66.913642448999994</v>
      </c>
      <c r="O953" s="127"/>
      <c r="P953" s="3"/>
    </row>
    <row r="954" spans="1:16" ht="16.5" customHeight="1">
      <c r="A954" s="3"/>
      <c r="B954" s="9" t="s">
        <v>145</v>
      </c>
      <c r="C954" s="1" t="s">
        <v>254</v>
      </c>
      <c r="E954" s="1" t="s">
        <v>369</v>
      </c>
      <c r="F954" s="1" t="s">
        <v>147</v>
      </c>
      <c r="G954" s="152">
        <v>45201.6562962963</v>
      </c>
      <c r="H954" s="152">
        <v>45959</v>
      </c>
      <c r="I954" s="1" t="s">
        <v>148</v>
      </c>
      <c r="J954" s="10">
        <v>2151481165</v>
      </c>
      <c r="K954" s="10">
        <v>1782605137</v>
      </c>
      <c r="L954" s="10">
        <v>1782099469.1746769</v>
      </c>
      <c r="M954" s="10">
        <v>2151481165</v>
      </c>
      <c r="N954" s="153">
        <v>82.831283776299998</v>
      </c>
      <c r="O954" s="127"/>
      <c r="P954" s="3"/>
    </row>
    <row r="955" spans="1:16" ht="16.5" customHeight="1">
      <c r="A955" s="3"/>
      <c r="B955" s="9" t="s">
        <v>145</v>
      </c>
      <c r="C955" s="1" t="s">
        <v>254</v>
      </c>
      <c r="E955" s="1" t="s">
        <v>369</v>
      </c>
      <c r="F955" s="1" t="s">
        <v>147</v>
      </c>
      <c r="G955" s="152">
        <v>45258.651990740742</v>
      </c>
      <c r="H955" s="152">
        <v>46664</v>
      </c>
      <c r="I955" s="1" t="s">
        <v>148</v>
      </c>
      <c r="J955" s="10">
        <v>43525480</v>
      </c>
      <c r="K955" s="10">
        <v>30813698</v>
      </c>
      <c r="L955" s="10">
        <v>30277908.491277475</v>
      </c>
      <c r="M955" s="10">
        <v>43525480</v>
      </c>
      <c r="N955" s="153">
        <v>69.563640633700004</v>
      </c>
      <c r="O955" s="127"/>
      <c r="P955" s="3"/>
    </row>
    <row r="956" spans="1:16" ht="16.5" customHeight="1">
      <c r="A956" s="3"/>
      <c r="B956" s="9" t="s">
        <v>145</v>
      </c>
      <c r="C956" s="1" t="s">
        <v>254</v>
      </c>
      <c r="E956" s="1" t="s">
        <v>369</v>
      </c>
      <c r="F956" s="1" t="s">
        <v>147</v>
      </c>
      <c r="G956" s="152">
        <v>45258.652569444443</v>
      </c>
      <c r="H956" s="152">
        <v>46044</v>
      </c>
      <c r="I956" s="1" t="s">
        <v>148</v>
      </c>
      <c r="J956" s="10">
        <v>1302922</v>
      </c>
      <c r="K956" s="10">
        <v>1030804</v>
      </c>
      <c r="L956" s="10">
        <v>1042336.5048239511</v>
      </c>
      <c r="M956" s="10">
        <v>1302922</v>
      </c>
      <c r="N956" s="153">
        <v>79.999915944600005</v>
      </c>
      <c r="O956" s="127"/>
      <c r="P956" s="3"/>
    </row>
    <row r="957" spans="1:16" ht="16.5" customHeight="1">
      <c r="A957" s="3"/>
      <c r="B957" s="9" t="s">
        <v>145</v>
      </c>
      <c r="C957" s="1" t="s">
        <v>254</v>
      </c>
      <c r="E957" s="1" t="s">
        <v>369</v>
      </c>
      <c r="F957" s="1" t="s">
        <v>147</v>
      </c>
      <c r="G957" s="152">
        <v>45258.662141203706</v>
      </c>
      <c r="H957" s="152">
        <v>47155</v>
      </c>
      <c r="I957" s="1" t="s">
        <v>148</v>
      </c>
      <c r="J957" s="10">
        <v>16252696</v>
      </c>
      <c r="K957" s="10">
        <v>10197891</v>
      </c>
      <c r="L957" s="10">
        <v>10013445.487889204</v>
      </c>
      <c r="M957" s="10">
        <v>16252696</v>
      </c>
      <c r="N957" s="153">
        <v>61.610981266700001</v>
      </c>
      <c r="O957" s="127"/>
      <c r="P957" s="3"/>
    </row>
    <row r="958" spans="1:16" ht="16.5" customHeight="1">
      <c r="A958" s="3"/>
      <c r="B958" s="9" t="s">
        <v>145</v>
      </c>
      <c r="C958" s="1" t="s">
        <v>254</v>
      </c>
      <c r="E958" s="1" t="s">
        <v>369</v>
      </c>
      <c r="F958" s="1" t="s">
        <v>147</v>
      </c>
      <c r="G958" s="152">
        <v>45280.663831018523</v>
      </c>
      <c r="H958" s="152">
        <v>46588</v>
      </c>
      <c r="I958" s="1" t="s">
        <v>148</v>
      </c>
      <c r="J958" s="10">
        <v>290393808</v>
      </c>
      <c r="K958" s="10">
        <v>210999998</v>
      </c>
      <c r="L958" s="10">
        <v>211659907.32138893</v>
      </c>
      <c r="M958" s="10">
        <v>290393808</v>
      </c>
      <c r="N958" s="153">
        <v>72.887197140699996</v>
      </c>
      <c r="O958" s="127"/>
      <c r="P958" s="3"/>
    </row>
    <row r="959" spans="1:16" ht="16.5" customHeight="1">
      <c r="A959" s="3"/>
      <c r="B959" s="9" t="s">
        <v>145</v>
      </c>
      <c r="C959" s="1" t="s">
        <v>254</v>
      </c>
      <c r="E959" s="1" t="s">
        <v>369</v>
      </c>
      <c r="F959" s="1" t="s">
        <v>147</v>
      </c>
      <c r="G959" s="152">
        <v>45280.670555555553</v>
      </c>
      <c r="H959" s="152">
        <v>46892</v>
      </c>
      <c r="I959" s="1" t="s">
        <v>148</v>
      </c>
      <c r="J959" s="10">
        <v>484471882</v>
      </c>
      <c r="K959" s="10">
        <v>328999998</v>
      </c>
      <c r="L959" s="10">
        <v>330048889.2531814</v>
      </c>
      <c r="M959" s="10">
        <v>484471882</v>
      </c>
      <c r="N959" s="153">
        <v>68.125499438800006</v>
      </c>
      <c r="O959" s="127"/>
      <c r="P959" s="3"/>
    </row>
    <row r="960" spans="1:16" ht="16.5" customHeight="1">
      <c r="A960" s="3"/>
      <c r="B960" s="9" t="s">
        <v>145</v>
      </c>
      <c r="C960" s="1" t="s">
        <v>411</v>
      </c>
      <c r="E960" s="1" t="s">
        <v>369</v>
      </c>
      <c r="F960" s="1" t="s">
        <v>147</v>
      </c>
      <c r="G960" s="152">
        <v>45275.751898148148</v>
      </c>
      <c r="H960" s="152">
        <v>46735</v>
      </c>
      <c r="I960" s="1" t="s">
        <v>148</v>
      </c>
      <c r="J960" s="10">
        <v>3400000001</v>
      </c>
      <c r="K960" s="10">
        <v>2500000000</v>
      </c>
      <c r="L960" s="10">
        <v>2509666251.6035509</v>
      </c>
      <c r="M960" s="10">
        <v>3400000001</v>
      </c>
      <c r="N960" s="153">
        <v>73.813713260699998</v>
      </c>
      <c r="O960" s="127"/>
      <c r="P960" s="3"/>
    </row>
    <row r="961" spans="1:16" ht="16.5" customHeight="1">
      <c r="A961" s="3"/>
      <c r="B961" s="9" t="s">
        <v>145</v>
      </c>
      <c r="C961" s="1" t="s">
        <v>286</v>
      </c>
      <c r="E961" s="1" t="s">
        <v>369</v>
      </c>
      <c r="F961" s="1" t="s">
        <v>147</v>
      </c>
      <c r="G961" s="152">
        <v>44791.714467592596</v>
      </c>
      <c r="H961" s="152">
        <v>47865</v>
      </c>
      <c r="I961" s="1" t="s">
        <v>148</v>
      </c>
      <c r="J961" s="10">
        <v>1709698634</v>
      </c>
      <c r="K961" s="10">
        <v>1035945203</v>
      </c>
      <c r="L961" s="10">
        <v>1027286440.2233121</v>
      </c>
      <c r="M961" s="10">
        <v>1709698634</v>
      </c>
      <c r="N961" s="153">
        <v>60.085819792700001</v>
      </c>
      <c r="O961" s="127"/>
      <c r="P961" s="3"/>
    </row>
    <row r="962" spans="1:16" ht="16.5" customHeight="1">
      <c r="A962" s="3"/>
      <c r="B962" s="9" t="s">
        <v>145</v>
      </c>
      <c r="C962" s="1" t="s">
        <v>286</v>
      </c>
      <c r="E962" s="1" t="s">
        <v>369</v>
      </c>
      <c r="F962" s="1" t="s">
        <v>147</v>
      </c>
      <c r="G962" s="152">
        <v>44806.623599537037</v>
      </c>
      <c r="H962" s="152">
        <v>47865</v>
      </c>
      <c r="I962" s="1" t="s">
        <v>148</v>
      </c>
      <c r="J962" s="10">
        <v>2505698627</v>
      </c>
      <c r="K962" s="10">
        <v>1510739769</v>
      </c>
      <c r="L962" s="10">
        <v>1550321998.0342171</v>
      </c>
      <c r="M962" s="10">
        <v>2505698627</v>
      </c>
      <c r="N962" s="153">
        <v>61.871846092299997</v>
      </c>
      <c r="O962" s="127"/>
      <c r="P962" s="3"/>
    </row>
    <row r="963" spans="1:16" ht="16.5" customHeight="1">
      <c r="A963" s="3"/>
      <c r="B963" s="9" t="s">
        <v>145</v>
      </c>
      <c r="C963" s="1" t="s">
        <v>286</v>
      </c>
      <c r="E963" s="1" t="s">
        <v>369</v>
      </c>
      <c r="F963" s="1" t="s">
        <v>147</v>
      </c>
      <c r="G963" s="152">
        <v>44978.714293981488</v>
      </c>
      <c r="H963" s="152">
        <v>47865</v>
      </c>
      <c r="I963" s="1" t="s">
        <v>148</v>
      </c>
      <c r="J963" s="10">
        <v>584663016</v>
      </c>
      <c r="K963" s="10">
        <v>365587276</v>
      </c>
      <c r="L963" s="10">
        <v>361741800.84387875</v>
      </c>
      <c r="M963" s="10">
        <v>584663016</v>
      </c>
      <c r="N963" s="153">
        <v>61.871845994099999</v>
      </c>
      <c r="O963" s="127"/>
      <c r="P963" s="3"/>
    </row>
    <row r="964" spans="1:16" ht="16.5" customHeight="1">
      <c r="A964" s="3"/>
      <c r="B964" s="9" t="s">
        <v>145</v>
      </c>
      <c r="C964" s="1" t="s">
        <v>286</v>
      </c>
      <c r="E964" s="1" t="s">
        <v>369</v>
      </c>
      <c r="F964" s="1" t="s">
        <v>147</v>
      </c>
      <c r="G964" s="152">
        <v>44978.719548611116</v>
      </c>
      <c r="H964" s="152">
        <v>47865</v>
      </c>
      <c r="I964" s="1" t="s">
        <v>148</v>
      </c>
      <c r="J964" s="10">
        <v>167046573</v>
      </c>
      <c r="K964" s="10">
        <v>104453510</v>
      </c>
      <c r="L964" s="10">
        <v>103354798.04050848</v>
      </c>
      <c r="M964" s="10">
        <v>167046573</v>
      </c>
      <c r="N964" s="153">
        <v>61.8718457879</v>
      </c>
      <c r="O964" s="127"/>
      <c r="P964" s="3"/>
    </row>
    <row r="965" spans="1:16" ht="16.5" customHeight="1">
      <c r="A965" s="3"/>
      <c r="B965" s="9" t="s">
        <v>145</v>
      </c>
      <c r="C965" s="1" t="s">
        <v>286</v>
      </c>
      <c r="E965" s="1" t="s">
        <v>369</v>
      </c>
      <c r="F965" s="1" t="s">
        <v>147</v>
      </c>
      <c r="G965" s="152">
        <v>45021.561423611107</v>
      </c>
      <c r="H965" s="152">
        <v>47865</v>
      </c>
      <c r="I965" s="1" t="s">
        <v>148</v>
      </c>
      <c r="J965" s="10">
        <v>1630794524</v>
      </c>
      <c r="K965" s="10">
        <v>1014136051</v>
      </c>
      <c r="L965" s="10">
        <v>1033548409.8047435</v>
      </c>
      <c r="M965" s="10">
        <v>1630794524</v>
      </c>
      <c r="N965" s="153">
        <v>63.376985548699999</v>
      </c>
      <c r="O965" s="127"/>
      <c r="P965" s="3"/>
    </row>
    <row r="966" spans="1:16" ht="16.5" customHeight="1">
      <c r="A966" s="3"/>
      <c r="B966" s="9" t="s">
        <v>145</v>
      </c>
      <c r="C966" s="1" t="s">
        <v>286</v>
      </c>
      <c r="E966" s="1" t="s">
        <v>369</v>
      </c>
      <c r="F966" s="1" t="s">
        <v>147</v>
      </c>
      <c r="G966" s="152">
        <v>45127.681979166664</v>
      </c>
      <c r="H966" s="152">
        <v>47865</v>
      </c>
      <c r="I966" s="1" t="s">
        <v>148</v>
      </c>
      <c r="J966" s="10">
        <v>489238354</v>
      </c>
      <c r="K966" s="10">
        <v>309205479</v>
      </c>
      <c r="L966" s="10">
        <v>308207255.18178582</v>
      </c>
      <c r="M966" s="10">
        <v>489238354</v>
      </c>
      <c r="N966" s="153">
        <v>62.9973616463</v>
      </c>
      <c r="O966" s="127"/>
      <c r="P966" s="3"/>
    </row>
    <row r="967" spans="1:16" ht="16.5" customHeight="1">
      <c r="A967" s="3"/>
      <c r="B967" s="9" t="s">
        <v>145</v>
      </c>
      <c r="C967" s="1" t="s">
        <v>286</v>
      </c>
      <c r="E967" s="1" t="s">
        <v>369</v>
      </c>
      <c r="F967" s="1" t="s">
        <v>147</v>
      </c>
      <c r="G967" s="152">
        <v>45127.683055555557</v>
      </c>
      <c r="H967" s="152">
        <v>47865</v>
      </c>
      <c r="I967" s="1" t="s">
        <v>148</v>
      </c>
      <c r="J967" s="10">
        <v>326158904</v>
      </c>
      <c r="K967" s="10">
        <v>206136988</v>
      </c>
      <c r="L967" s="10">
        <v>205471504.73653924</v>
      </c>
      <c r="M967" s="10">
        <v>326158904</v>
      </c>
      <c r="N967" s="153">
        <v>62.997361781800002</v>
      </c>
      <c r="O967" s="127"/>
      <c r="P967" s="3"/>
    </row>
    <row r="968" spans="1:16" ht="16.5" customHeight="1">
      <c r="A968" s="3"/>
      <c r="B968" s="9" t="s">
        <v>145</v>
      </c>
      <c r="C968" s="1" t="s">
        <v>286</v>
      </c>
      <c r="E968" s="1" t="s">
        <v>369</v>
      </c>
      <c r="F968" s="1" t="s">
        <v>147</v>
      </c>
      <c r="G968" s="152">
        <v>45196.719317129631</v>
      </c>
      <c r="H968" s="152">
        <v>46785</v>
      </c>
      <c r="I968" s="1" t="s">
        <v>148</v>
      </c>
      <c r="J968" s="10">
        <v>6574643834</v>
      </c>
      <c r="K968" s="10">
        <v>5029178083</v>
      </c>
      <c r="L968" s="10">
        <v>5121330895.4256001</v>
      </c>
      <c r="M968" s="10">
        <v>6574643834</v>
      </c>
      <c r="N968" s="153">
        <v>77.895183750399994</v>
      </c>
      <c r="O968" s="127"/>
      <c r="P968" s="3"/>
    </row>
    <row r="969" spans="1:16" ht="16.5" customHeight="1">
      <c r="A969" s="3"/>
      <c r="B969" s="9" t="s">
        <v>145</v>
      </c>
      <c r="C969" s="1" t="s">
        <v>286</v>
      </c>
      <c r="E969" s="1" t="s">
        <v>369</v>
      </c>
      <c r="F969" s="1" t="s">
        <v>147</v>
      </c>
      <c r="G969" s="152">
        <v>45196.722314814819</v>
      </c>
      <c r="H969" s="152">
        <v>46785</v>
      </c>
      <c r="I969" s="1" t="s">
        <v>148</v>
      </c>
      <c r="J969" s="10">
        <v>6574643834</v>
      </c>
      <c r="K969" s="10">
        <v>5029178083</v>
      </c>
      <c r="L969" s="10">
        <v>5121330895.4256001</v>
      </c>
      <c r="M969" s="10">
        <v>6574643834</v>
      </c>
      <c r="N969" s="153">
        <v>77.895183750399994</v>
      </c>
      <c r="O969" s="127"/>
      <c r="P969" s="3"/>
    </row>
    <row r="970" spans="1:16" ht="16.5" customHeight="1">
      <c r="A970" s="3"/>
      <c r="B970" s="9" t="s">
        <v>145</v>
      </c>
      <c r="C970" s="1" t="s">
        <v>286</v>
      </c>
      <c r="E970" s="1" t="s">
        <v>369</v>
      </c>
      <c r="F970" s="1" t="s">
        <v>147</v>
      </c>
      <c r="G970" s="152">
        <v>45258.653333333335</v>
      </c>
      <c r="H970" s="152">
        <v>45362</v>
      </c>
      <c r="I970" s="1" t="s">
        <v>148</v>
      </c>
      <c r="J970" s="10">
        <v>28231644</v>
      </c>
      <c r="K970" s="10">
        <v>27539260</v>
      </c>
      <c r="L970" s="10">
        <v>27132610.206558023</v>
      </c>
      <c r="M970" s="10">
        <v>28231644</v>
      </c>
      <c r="N970" s="153">
        <v>96.107085391699997</v>
      </c>
      <c r="O970" s="127"/>
      <c r="P970" s="3"/>
    </row>
    <row r="971" spans="1:16" ht="16.5" customHeight="1">
      <c r="A971" s="3"/>
      <c r="B971" s="9" t="s">
        <v>145</v>
      </c>
      <c r="C971" s="1" t="s">
        <v>286</v>
      </c>
      <c r="E971" s="1" t="s">
        <v>369</v>
      </c>
      <c r="F971" s="1" t="s">
        <v>147</v>
      </c>
      <c r="G971" s="152">
        <v>45280.661273148151</v>
      </c>
      <c r="H971" s="152">
        <v>45362</v>
      </c>
      <c r="I971" s="1" t="s">
        <v>148</v>
      </c>
      <c r="J971" s="10">
        <v>102243836</v>
      </c>
      <c r="K971" s="10">
        <v>100221918</v>
      </c>
      <c r="L971" s="10">
        <v>100490811.57900155</v>
      </c>
      <c r="M971" s="10">
        <v>102243836</v>
      </c>
      <c r="N971" s="153">
        <v>98.285447329099995</v>
      </c>
      <c r="O971" s="127"/>
      <c r="P971" s="3"/>
    </row>
    <row r="972" spans="1:16" ht="16.5" customHeight="1">
      <c r="A972" s="3"/>
      <c r="B972" s="9" t="s">
        <v>145</v>
      </c>
      <c r="C972" s="1" t="s">
        <v>288</v>
      </c>
      <c r="E972" s="1" t="s">
        <v>369</v>
      </c>
      <c r="F972" s="1" t="s">
        <v>147</v>
      </c>
      <c r="G972" s="152">
        <v>44641.496053240742</v>
      </c>
      <c r="H972" s="152">
        <v>47007</v>
      </c>
      <c r="I972" s="1" t="s">
        <v>148</v>
      </c>
      <c r="J972" s="10">
        <v>30525685488</v>
      </c>
      <c r="K972" s="10">
        <v>19200000000</v>
      </c>
      <c r="L972" s="10">
        <v>19261632338.162899</v>
      </c>
      <c r="M972" s="10">
        <v>30525685488</v>
      </c>
      <c r="N972" s="153">
        <v>63.099753634499997</v>
      </c>
      <c r="O972" s="127"/>
      <c r="P972" s="3"/>
    </row>
    <row r="973" spans="1:16" ht="16.5" customHeight="1">
      <c r="A973" s="3"/>
      <c r="B973" s="9" t="s">
        <v>145</v>
      </c>
      <c r="C973" s="1" t="s">
        <v>288</v>
      </c>
      <c r="E973" s="1" t="s">
        <v>369</v>
      </c>
      <c r="F973" s="1" t="s">
        <v>147</v>
      </c>
      <c r="G973" s="152">
        <v>44753.476898148154</v>
      </c>
      <c r="H973" s="152">
        <v>47371</v>
      </c>
      <c r="I973" s="1" t="s">
        <v>148</v>
      </c>
      <c r="J973" s="10">
        <v>502805352</v>
      </c>
      <c r="K973" s="10">
        <v>301613839</v>
      </c>
      <c r="L973" s="10">
        <v>301001260.43548399</v>
      </c>
      <c r="M973" s="10">
        <v>502805352</v>
      </c>
      <c r="N973" s="153">
        <v>59.864370822300003</v>
      </c>
      <c r="O973" s="127"/>
      <c r="P973" s="3"/>
    </row>
    <row r="974" spans="1:16" ht="16.5" customHeight="1">
      <c r="A974" s="3"/>
      <c r="B974" s="9" t="s">
        <v>145</v>
      </c>
      <c r="C974" s="1" t="s">
        <v>288</v>
      </c>
      <c r="E974" s="1" t="s">
        <v>369</v>
      </c>
      <c r="F974" s="1" t="s">
        <v>147</v>
      </c>
      <c r="G974" s="152">
        <v>44776.517743055556</v>
      </c>
      <c r="H974" s="152">
        <v>46461</v>
      </c>
      <c r="I974" s="1" t="s">
        <v>148</v>
      </c>
      <c r="J974" s="10">
        <v>2959080560</v>
      </c>
      <c r="K974" s="10">
        <v>2107243806</v>
      </c>
      <c r="L974" s="10">
        <v>2091602977.8008029</v>
      </c>
      <c r="M974" s="10">
        <v>2959080560</v>
      </c>
      <c r="N974" s="153">
        <v>70.684218810199994</v>
      </c>
      <c r="O974" s="127"/>
      <c r="P974" s="3"/>
    </row>
    <row r="975" spans="1:16" ht="16.5" customHeight="1">
      <c r="A975" s="3"/>
      <c r="B975" s="9" t="s">
        <v>145</v>
      </c>
      <c r="C975" s="1" t="s">
        <v>288</v>
      </c>
      <c r="E975" s="1" t="s">
        <v>369</v>
      </c>
      <c r="F975" s="1" t="s">
        <v>147</v>
      </c>
      <c r="G975" s="152">
        <v>44811.489340277774</v>
      </c>
      <c r="H975" s="152">
        <v>46461</v>
      </c>
      <c r="I975" s="1" t="s">
        <v>148</v>
      </c>
      <c r="J975" s="10">
        <v>39738257</v>
      </c>
      <c r="K975" s="10">
        <v>28536334</v>
      </c>
      <c r="L975" s="10">
        <v>28088013.232235968</v>
      </c>
      <c r="M975" s="10">
        <v>39738257</v>
      </c>
      <c r="N975" s="153">
        <v>70.682549645400002</v>
      </c>
      <c r="O975" s="127"/>
      <c r="P975" s="3"/>
    </row>
    <row r="976" spans="1:16" ht="16.5" customHeight="1">
      <c r="A976" s="3"/>
      <c r="B976" s="9" t="s">
        <v>145</v>
      </c>
      <c r="C976" s="1" t="s">
        <v>288</v>
      </c>
      <c r="E976" s="1" t="s">
        <v>369</v>
      </c>
      <c r="F976" s="1" t="s">
        <v>147</v>
      </c>
      <c r="G976" s="152">
        <v>45278.691620370366</v>
      </c>
      <c r="H976" s="152">
        <v>45299</v>
      </c>
      <c r="I976" s="1" t="s">
        <v>148</v>
      </c>
      <c r="J976" s="10">
        <v>10034520548</v>
      </c>
      <c r="K976" s="10">
        <v>10000000000</v>
      </c>
      <c r="L976" s="10">
        <v>10021355834.0448</v>
      </c>
      <c r="M976" s="10">
        <v>10034520548</v>
      </c>
      <c r="N976" s="153">
        <v>99.868805750199996</v>
      </c>
      <c r="O976" s="127"/>
      <c r="P976" s="3"/>
    </row>
    <row r="977" spans="1:16" ht="16.5" customHeight="1">
      <c r="A977" s="3"/>
      <c r="B977" s="9" t="s">
        <v>145</v>
      </c>
      <c r="C977" s="1" t="s">
        <v>288</v>
      </c>
      <c r="E977" s="1" t="s">
        <v>369</v>
      </c>
      <c r="F977" s="1" t="s">
        <v>147</v>
      </c>
      <c r="G977" s="152">
        <v>45286.634386574071</v>
      </c>
      <c r="H977" s="152">
        <v>45300</v>
      </c>
      <c r="I977" s="1" t="s">
        <v>148</v>
      </c>
      <c r="J977" s="10">
        <v>10043554012</v>
      </c>
      <c r="K977" s="10">
        <v>10020493151</v>
      </c>
      <c r="L977" s="10">
        <v>10028723088.2006</v>
      </c>
      <c r="M977" s="10">
        <v>10043554012</v>
      </c>
      <c r="N977" s="153">
        <v>99.852333907100004</v>
      </c>
      <c r="O977" s="127"/>
      <c r="P977" s="3"/>
    </row>
    <row r="978" spans="1:16" ht="16.5" customHeight="1">
      <c r="A978" s="3"/>
      <c r="B978" s="9" t="s">
        <v>154</v>
      </c>
      <c r="C978" s="1" t="s">
        <v>295</v>
      </c>
      <c r="E978" s="1" t="s">
        <v>369</v>
      </c>
      <c r="F978" s="1" t="s">
        <v>147</v>
      </c>
      <c r="G978" s="152">
        <v>44813.657812499994</v>
      </c>
      <c r="H978" s="152">
        <v>45376</v>
      </c>
      <c r="I978" s="1" t="s">
        <v>148</v>
      </c>
      <c r="J978" s="10">
        <v>121336575</v>
      </c>
      <c r="K978" s="10">
        <v>109244718</v>
      </c>
      <c r="L978" s="10">
        <v>107915979.95378774</v>
      </c>
      <c r="M978" s="10">
        <v>121336575</v>
      </c>
      <c r="N978" s="153">
        <v>88.939365524199999</v>
      </c>
      <c r="O978" s="127"/>
      <c r="P978" s="3"/>
    </row>
    <row r="979" spans="1:16" ht="16.5" customHeight="1">
      <c r="A979" s="3"/>
      <c r="B979" s="9" t="s">
        <v>154</v>
      </c>
      <c r="C979" s="1" t="s">
        <v>295</v>
      </c>
      <c r="E979" s="1" t="s">
        <v>369</v>
      </c>
      <c r="F979" s="1" t="s">
        <v>147</v>
      </c>
      <c r="G979" s="152">
        <v>44974.682557870365</v>
      </c>
      <c r="H979" s="152">
        <v>45313</v>
      </c>
      <c r="I979" s="1" t="s">
        <v>148</v>
      </c>
      <c r="J979" s="10">
        <v>160430139</v>
      </c>
      <c r="K979" s="10">
        <v>150350061</v>
      </c>
      <c r="L979" s="10">
        <v>152251882.80007812</v>
      </c>
      <c r="M979" s="10">
        <v>160430139</v>
      </c>
      <c r="N979" s="153">
        <v>94.902294387500007</v>
      </c>
      <c r="O979" s="127"/>
      <c r="P979" s="3"/>
    </row>
    <row r="980" spans="1:16" ht="16.5" customHeight="1">
      <c r="A980" s="3"/>
      <c r="B980" s="9" t="s">
        <v>154</v>
      </c>
      <c r="C980" s="1" t="s">
        <v>303</v>
      </c>
      <c r="E980" s="1" t="s">
        <v>369</v>
      </c>
      <c r="F980" s="1" t="s">
        <v>147</v>
      </c>
      <c r="G980" s="152">
        <v>44839.420219907399</v>
      </c>
      <c r="H980" s="152">
        <v>45559</v>
      </c>
      <c r="I980" s="1" t="s">
        <v>148</v>
      </c>
      <c r="J980" s="10">
        <v>50953207</v>
      </c>
      <c r="K980" s="10">
        <v>41678739</v>
      </c>
      <c r="L980" s="10">
        <v>43101883.771040455</v>
      </c>
      <c r="M980" s="10">
        <v>50953207</v>
      </c>
      <c r="N980" s="153">
        <v>84.591110763700001</v>
      </c>
      <c r="O980" s="127"/>
      <c r="P980" s="3"/>
    </row>
    <row r="981" spans="1:16" ht="16.5" customHeight="1">
      <c r="A981" s="3"/>
      <c r="B981" s="9" t="s">
        <v>154</v>
      </c>
      <c r="C981" s="1" t="s">
        <v>303</v>
      </c>
      <c r="E981" s="1" t="s">
        <v>369</v>
      </c>
      <c r="F981" s="1" t="s">
        <v>147</v>
      </c>
      <c r="G981" s="152">
        <v>44901.38453703704</v>
      </c>
      <c r="H981" s="152">
        <v>45327</v>
      </c>
      <c r="I981" s="1" t="s">
        <v>148</v>
      </c>
      <c r="J981" s="10">
        <v>11112051</v>
      </c>
      <c r="K981" s="10">
        <v>9843513</v>
      </c>
      <c r="L981" s="10">
        <v>10042056.285224786</v>
      </c>
      <c r="M981" s="10">
        <v>11112051</v>
      </c>
      <c r="N981" s="153">
        <v>90.370862095800007</v>
      </c>
      <c r="O981" s="127"/>
      <c r="P981" s="3"/>
    </row>
    <row r="982" spans="1:16" ht="16.5" customHeight="1">
      <c r="A982" s="3"/>
      <c r="B982" s="9" t="s">
        <v>154</v>
      </c>
      <c r="C982" s="1" t="s">
        <v>303</v>
      </c>
      <c r="E982" s="1" t="s">
        <v>369</v>
      </c>
      <c r="F982" s="1" t="s">
        <v>147</v>
      </c>
      <c r="G982" s="152">
        <v>45035.650509259263</v>
      </c>
      <c r="H982" s="152">
        <v>46225</v>
      </c>
      <c r="I982" s="1" t="s">
        <v>148</v>
      </c>
      <c r="J982" s="10">
        <v>248367123</v>
      </c>
      <c r="K982" s="10">
        <v>202704252</v>
      </c>
      <c r="L982" s="10">
        <v>205589673.47826082</v>
      </c>
      <c r="M982" s="10">
        <v>248367123</v>
      </c>
      <c r="N982" s="153">
        <v>82.776524926099995</v>
      </c>
      <c r="O982" s="127"/>
      <c r="P982" s="3"/>
    </row>
    <row r="983" spans="1:16" ht="16.5" customHeight="1">
      <c r="A983" s="3"/>
      <c r="B983" s="9" t="s">
        <v>154</v>
      </c>
      <c r="C983" s="1" t="s">
        <v>303</v>
      </c>
      <c r="E983" s="1" t="s">
        <v>369</v>
      </c>
      <c r="F983" s="1" t="s">
        <v>147</v>
      </c>
      <c r="G983" s="152">
        <v>45217.626944444441</v>
      </c>
      <c r="H983" s="152">
        <v>45327</v>
      </c>
      <c r="I983" s="1" t="s">
        <v>148</v>
      </c>
      <c r="J983" s="10">
        <v>10293420</v>
      </c>
      <c r="K983" s="10">
        <v>9963123</v>
      </c>
      <c r="L983" s="10">
        <v>10042056.146400031</v>
      </c>
      <c r="M983" s="10">
        <v>10293420</v>
      </c>
      <c r="N983" s="153">
        <v>97.558014211</v>
      </c>
      <c r="O983" s="127"/>
      <c r="P983" s="3"/>
    </row>
    <row r="984" spans="1:16" ht="16.5" customHeight="1">
      <c r="A984" s="3"/>
      <c r="B984" s="9" t="s">
        <v>154</v>
      </c>
      <c r="C984" s="1" t="s">
        <v>303</v>
      </c>
      <c r="E984" s="1" t="s">
        <v>369</v>
      </c>
      <c r="F984" s="1" t="s">
        <v>147</v>
      </c>
      <c r="G984" s="152">
        <v>45267.42833333333</v>
      </c>
      <c r="H984" s="152">
        <v>45981</v>
      </c>
      <c r="I984" s="1" t="s">
        <v>148</v>
      </c>
      <c r="J984" s="10">
        <v>16212383</v>
      </c>
      <c r="K984" s="10">
        <v>13049427</v>
      </c>
      <c r="L984" s="10">
        <v>13152286.719171392</v>
      </c>
      <c r="M984" s="10">
        <v>16212383</v>
      </c>
      <c r="N984" s="153">
        <v>81.124944551200002</v>
      </c>
      <c r="O984" s="127"/>
      <c r="P984" s="3"/>
    </row>
    <row r="985" spans="1:16" ht="16.5" customHeight="1">
      <c r="A985" s="3"/>
      <c r="B985" s="9" t="s">
        <v>154</v>
      </c>
      <c r="C985" s="1" t="s">
        <v>303</v>
      </c>
      <c r="E985" s="1" t="s">
        <v>369</v>
      </c>
      <c r="F985" s="1" t="s">
        <v>147</v>
      </c>
      <c r="G985" s="152">
        <v>45267.434317129628</v>
      </c>
      <c r="H985" s="152">
        <v>45846</v>
      </c>
      <c r="I985" s="1" t="s">
        <v>148</v>
      </c>
      <c r="J985" s="10">
        <v>24897968</v>
      </c>
      <c r="K985" s="10">
        <v>20840682</v>
      </c>
      <c r="L985" s="10">
        <v>20859531.917059675</v>
      </c>
      <c r="M985" s="10">
        <v>24897968</v>
      </c>
      <c r="N985" s="153">
        <v>83.7800575415</v>
      </c>
      <c r="O985" s="127"/>
      <c r="P985" s="3"/>
    </row>
    <row r="986" spans="1:16" ht="16.5" customHeight="1">
      <c r="A986" s="3"/>
      <c r="B986" s="9" t="s">
        <v>154</v>
      </c>
      <c r="C986" s="1" t="s">
        <v>303</v>
      </c>
      <c r="E986" s="1" t="s">
        <v>369</v>
      </c>
      <c r="F986" s="1" t="s">
        <v>147</v>
      </c>
      <c r="G986" s="152">
        <v>45267.435717592591</v>
      </c>
      <c r="H986" s="152">
        <v>45846</v>
      </c>
      <c r="I986" s="1" t="s">
        <v>148</v>
      </c>
      <c r="J986" s="10">
        <v>24897968</v>
      </c>
      <c r="K986" s="10">
        <v>20840682</v>
      </c>
      <c r="L986" s="10">
        <v>20859531.917059675</v>
      </c>
      <c r="M986" s="10">
        <v>24897968</v>
      </c>
      <c r="N986" s="153">
        <v>83.7800575415</v>
      </c>
      <c r="O986" s="127"/>
      <c r="P986" s="3"/>
    </row>
    <row r="987" spans="1:16" ht="16.5" customHeight="1">
      <c r="A987" s="3"/>
      <c r="B987" s="9" t="s">
        <v>154</v>
      </c>
      <c r="C987" s="1" t="s">
        <v>303</v>
      </c>
      <c r="E987" s="1" t="s">
        <v>369</v>
      </c>
      <c r="F987" s="1" t="s">
        <v>147</v>
      </c>
      <c r="G987" s="152">
        <v>45267.437280092592</v>
      </c>
      <c r="H987" s="152">
        <v>45846</v>
      </c>
      <c r="I987" s="1" t="s">
        <v>148</v>
      </c>
      <c r="J987" s="10">
        <v>26029695</v>
      </c>
      <c r="K987" s="10">
        <v>21787983</v>
      </c>
      <c r="L987" s="10">
        <v>21807693.886063058</v>
      </c>
      <c r="M987" s="10">
        <v>26029695</v>
      </c>
      <c r="N987" s="153">
        <v>83.780059221100004</v>
      </c>
      <c r="O987" s="127"/>
      <c r="P987" s="3"/>
    </row>
    <row r="988" spans="1:16" ht="16.5" customHeight="1">
      <c r="A988" s="3"/>
      <c r="B988" s="9" t="s">
        <v>154</v>
      </c>
      <c r="C988" s="1" t="s">
        <v>303</v>
      </c>
      <c r="E988" s="1" t="s">
        <v>369</v>
      </c>
      <c r="F988" s="1" t="s">
        <v>147</v>
      </c>
      <c r="G988" s="152">
        <v>45267.440474537034</v>
      </c>
      <c r="H988" s="152">
        <v>45846</v>
      </c>
      <c r="I988" s="1" t="s">
        <v>148</v>
      </c>
      <c r="J988" s="10">
        <v>14712451</v>
      </c>
      <c r="K988" s="10">
        <v>12315155</v>
      </c>
      <c r="L988" s="10">
        <v>12326308.65063221</v>
      </c>
      <c r="M988" s="10">
        <v>14712451</v>
      </c>
      <c r="N988" s="153">
        <v>83.781476319800007</v>
      </c>
      <c r="O988" s="127"/>
      <c r="P988" s="3"/>
    </row>
    <row r="989" spans="1:16" ht="16.5" customHeight="1">
      <c r="A989" s="3"/>
      <c r="B989" s="9" t="s">
        <v>154</v>
      </c>
      <c r="C989" s="1" t="s">
        <v>303</v>
      </c>
      <c r="E989" s="1" t="s">
        <v>369</v>
      </c>
      <c r="F989" s="1" t="s">
        <v>147</v>
      </c>
      <c r="G989" s="152">
        <v>45267.442800925921</v>
      </c>
      <c r="H989" s="152">
        <v>45559</v>
      </c>
      <c r="I989" s="1" t="s">
        <v>148</v>
      </c>
      <c r="J989" s="10">
        <v>46902797</v>
      </c>
      <c r="K989" s="10">
        <v>43246104</v>
      </c>
      <c r="L989" s="10">
        <v>43254840.887839675</v>
      </c>
      <c r="M989" s="10">
        <v>46902797</v>
      </c>
      <c r="N989" s="153">
        <v>92.222305820800003</v>
      </c>
      <c r="O989" s="127"/>
      <c r="P989" s="3"/>
    </row>
    <row r="990" spans="1:16" ht="16.5" customHeight="1">
      <c r="A990" s="3"/>
      <c r="B990" s="9" t="s">
        <v>154</v>
      </c>
      <c r="C990" s="1" t="s">
        <v>303</v>
      </c>
      <c r="E990" s="1" t="s">
        <v>369</v>
      </c>
      <c r="F990" s="1" t="s">
        <v>147</v>
      </c>
      <c r="G990" s="152">
        <v>45267.446701388886</v>
      </c>
      <c r="H990" s="152">
        <v>45594</v>
      </c>
      <c r="I990" s="1" t="s">
        <v>148</v>
      </c>
      <c r="J990" s="10">
        <v>16084935</v>
      </c>
      <c r="K990" s="10">
        <v>14627627</v>
      </c>
      <c r="L990" s="10">
        <v>14733325.919242546</v>
      </c>
      <c r="M990" s="10">
        <v>16084935</v>
      </c>
      <c r="N990" s="153">
        <v>91.597049781300001</v>
      </c>
      <c r="O990" s="127"/>
      <c r="P990" s="3"/>
    </row>
    <row r="991" spans="1:16" ht="16.5" customHeight="1">
      <c r="A991" s="3"/>
      <c r="B991" s="9" t="s">
        <v>154</v>
      </c>
      <c r="C991" s="1" t="s">
        <v>303</v>
      </c>
      <c r="E991" s="1" t="s">
        <v>369</v>
      </c>
      <c r="F991" s="1" t="s">
        <v>147</v>
      </c>
      <c r="G991" s="152">
        <v>45267.447777777772</v>
      </c>
      <c r="H991" s="152">
        <v>45594</v>
      </c>
      <c r="I991" s="1" t="s">
        <v>148</v>
      </c>
      <c r="J991" s="10">
        <v>16084935</v>
      </c>
      <c r="K991" s="10">
        <v>14627627</v>
      </c>
      <c r="L991" s="10">
        <v>14733325.919242546</v>
      </c>
      <c r="M991" s="10">
        <v>16084935</v>
      </c>
      <c r="N991" s="153">
        <v>91.597049781300001</v>
      </c>
      <c r="O991" s="127"/>
      <c r="P991" s="3"/>
    </row>
    <row r="992" spans="1:16" ht="16.5" customHeight="1">
      <c r="A992" s="3"/>
      <c r="B992" s="9" t="s">
        <v>154</v>
      </c>
      <c r="C992" s="1" t="s">
        <v>303</v>
      </c>
      <c r="E992" s="1" t="s">
        <v>369</v>
      </c>
      <c r="F992" s="1" t="s">
        <v>147</v>
      </c>
      <c r="G992" s="152">
        <v>45267.449606481474</v>
      </c>
      <c r="H992" s="152">
        <v>45432</v>
      </c>
      <c r="I992" s="1" t="s">
        <v>148</v>
      </c>
      <c r="J992" s="10">
        <v>15673147</v>
      </c>
      <c r="K992" s="10">
        <v>14931041</v>
      </c>
      <c r="L992" s="10">
        <v>14927605.512704497</v>
      </c>
      <c r="M992" s="10">
        <v>15673147</v>
      </c>
      <c r="N992" s="153">
        <v>95.243192147100004</v>
      </c>
      <c r="O992" s="127"/>
      <c r="P992" s="3"/>
    </row>
    <row r="993" spans="1:16" ht="16.5" customHeight="1">
      <c r="A993" s="3"/>
      <c r="B993" s="9" t="s">
        <v>154</v>
      </c>
      <c r="C993" s="1" t="s">
        <v>303</v>
      </c>
      <c r="E993" s="1" t="s">
        <v>369</v>
      </c>
      <c r="F993" s="1" t="s">
        <v>147</v>
      </c>
      <c r="G993" s="152">
        <v>45267.452106481476</v>
      </c>
      <c r="H993" s="152">
        <v>45642</v>
      </c>
      <c r="I993" s="1" t="s">
        <v>148</v>
      </c>
      <c r="J993" s="10">
        <v>14114088</v>
      </c>
      <c r="K993" s="10">
        <v>12668303</v>
      </c>
      <c r="L993" s="10">
        <v>12674106.495732002</v>
      </c>
      <c r="M993" s="10">
        <v>14114088</v>
      </c>
      <c r="N993" s="153">
        <v>89.797558976100007</v>
      </c>
      <c r="O993" s="127"/>
      <c r="P993" s="3"/>
    </row>
    <row r="994" spans="1:16" ht="16.5" customHeight="1">
      <c r="A994" s="3"/>
      <c r="B994" s="9" t="s">
        <v>154</v>
      </c>
      <c r="C994" s="1" t="s">
        <v>303</v>
      </c>
      <c r="E994" s="1" t="s">
        <v>369</v>
      </c>
      <c r="F994" s="1" t="s">
        <v>147</v>
      </c>
      <c r="G994" s="152">
        <v>45267.45753472222</v>
      </c>
      <c r="H994" s="152">
        <v>45642</v>
      </c>
      <c r="I994" s="1" t="s">
        <v>148</v>
      </c>
      <c r="J994" s="10">
        <v>13028387</v>
      </c>
      <c r="K994" s="10">
        <v>11693810</v>
      </c>
      <c r="L994" s="10">
        <v>11699168.234764455</v>
      </c>
      <c r="M994" s="10">
        <v>13028387</v>
      </c>
      <c r="N994" s="153">
        <v>89.797518562799993</v>
      </c>
      <c r="O994" s="127"/>
      <c r="P994" s="3"/>
    </row>
    <row r="995" spans="1:16" ht="16.5" customHeight="1">
      <c r="A995" s="3"/>
      <c r="B995" s="9" t="s">
        <v>145</v>
      </c>
      <c r="C995" s="1" t="s">
        <v>373</v>
      </c>
      <c r="E995" s="1" t="s">
        <v>369</v>
      </c>
      <c r="F995" s="1" t="s">
        <v>147</v>
      </c>
      <c r="G995" s="152">
        <v>44459.595995370371</v>
      </c>
      <c r="H995" s="152">
        <v>46273</v>
      </c>
      <c r="I995" s="1" t="s">
        <v>148</v>
      </c>
      <c r="J995" s="10">
        <v>3047123280</v>
      </c>
      <c r="K995" s="10">
        <v>2035027395</v>
      </c>
      <c r="L995" s="10">
        <v>2029860217.3355491</v>
      </c>
      <c r="M995" s="10">
        <v>3047123280</v>
      </c>
      <c r="N995" s="153">
        <v>66.615624994800001</v>
      </c>
      <c r="O995" s="127"/>
      <c r="P995" s="3"/>
    </row>
    <row r="996" spans="1:16" ht="16.5" customHeight="1">
      <c r="A996" s="3"/>
      <c r="B996" s="9" t="s">
        <v>145</v>
      </c>
      <c r="C996" s="1" t="s">
        <v>373</v>
      </c>
      <c r="E996" s="1" t="s">
        <v>369</v>
      </c>
      <c r="F996" s="1" t="s">
        <v>147</v>
      </c>
      <c r="G996" s="152">
        <v>44460.591886574075</v>
      </c>
      <c r="H996" s="152">
        <v>46273</v>
      </c>
      <c r="I996" s="1" t="s">
        <v>148</v>
      </c>
      <c r="J996" s="10">
        <v>761780820</v>
      </c>
      <c r="K996" s="10">
        <v>508900684</v>
      </c>
      <c r="L996" s="10">
        <v>507467991.61049539</v>
      </c>
      <c r="M996" s="10">
        <v>761780820</v>
      </c>
      <c r="N996" s="153">
        <v>66.616010575100006</v>
      </c>
      <c r="O996" s="127"/>
      <c r="P996" s="3"/>
    </row>
    <row r="997" spans="1:16" ht="16.5" customHeight="1">
      <c r="A997" s="3"/>
      <c r="B997" s="9" t="s">
        <v>145</v>
      </c>
      <c r="C997" s="1" t="s">
        <v>373</v>
      </c>
      <c r="E997" s="1" t="s">
        <v>369</v>
      </c>
      <c r="F997" s="1" t="s">
        <v>147</v>
      </c>
      <c r="G997" s="152">
        <v>44460.597453703711</v>
      </c>
      <c r="H997" s="152">
        <v>46091</v>
      </c>
      <c r="I997" s="1" t="s">
        <v>148</v>
      </c>
      <c r="J997" s="10">
        <v>1459986310</v>
      </c>
      <c r="K997" s="10">
        <v>1020246575</v>
      </c>
      <c r="L997" s="10">
        <v>1015243446.31102</v>
      </c>
      <c r="M997" s="10">
        <v>1459986310</v>
      </c>
      <c r="N997" s="153">
        <v>69.537874386699997</v>
      </c>
      <c r="O997" s="127"/>
      <c r="P997" s="3"/>
    </row>
    <row r="998" spans="1:16" ht="16.5" customHeight="1">
      <c r="A998" s="3"/>
      <c r="B998" s="9" t="s">
        <v>145</v>
      </c>
      <c r="C998" s="1" t="s">
        <v>373</v>
      </c>
      <c r="E998" s="1" t="s">
        <v>369</v>
      </c>
      <c r="F998" s="1" t="s">
        <v>147</v>
      </c>
      <c r="G998" s="152">
        <v>44467.564293981479</v>
      </c>
      <c r="H998" s="152">
        <v>46091</v>
      </c>
      <c r="I998" s="1" t="s">
        <v>148</v>
      </c>
      <c r="J998" s="10">
        <v>1605984932</v>
      </c>
      <c r="K998" s="10">
        <v>1124124660</v>
      </c>
      <c r="L998" s="10">
        <v>1116648373.8130684</v>
      </c>
      <c r="M998" s="10">
        <v>1605984932</v>
      </c>
      <c r="N998" s="153">
        <v>69.530439019900001</v>
      </c>
      <c r="O998" s="127"/>
      <c r="P998" s="3"/>
    </row>
    <row r="999" spans="1:16" ht="16.5" customHeight="1">
      <c r="A999" s="3"/>
      <c r="B999" s="9" t="s">
        <v>145</v>
      </c>
      <c r="C999" s="1" t="s">
        <v>373</v>
      </c>
      <c r="E999" s="1" t="s">
        <v>369</v>
      </c>
      <c r="F999" s="1" t="s">
        <v>147</v>
      </c>
      <c r="G999" s="152">
        <v>44498.518564814818</v>
      </c>
      <c r="H999" s="152">
        <v>45946</v>
      </c>
      <c r="I999" s="1" t="s">
        <v>148</v>
      </c>
      <c r="J999" s="10">
        <v>2919972602</v>
      </c>
      <c r="K999" s="10">
        <v>2036494003</v>
      </c>
      <c r="L999" s="10">
        <v>2059080886.1132965</v>
      </c>
      <c r="M999" s="10">
        <v>2919972602</v>
      </c>
      <c r="N999" s="153">
        <v>70.517130356099997</v>
      </c>
      <c r="O999" s="127"/>
      <c r="P999" s="3"/>
    </row>
    <row r="1000" spans="1:16" ht="16.5" customHeight="1">
      <c r="A1000" s="3"/>
      <c r="B1000" s="9" t="s">
        <v>145</v>
      </c>
      <c r="C1000" s="1" t="s">
        <v>373</v>
      </c>
      <c r="E1000" s="1" t="s">
        <v>369</v>
      </c>
      <c r="F1000" s="1" t="s">
        <v>147</v>
      </c>
      <c r="G1000" s="152">
        <v>44501.465462962966</v>
      </c>
      <c r="H1000" s="152">
        <v>45946</v>
      </c>
      <c r="I1000" s="1" t="s">
        <v>148</v>
      </c>
      <c r="J1000" s="10">
        <v>3211969864</v>
      </c>
      <c r="K1000" s="10">
        <v>2241995798</v>
      </c>
      <c r="L1000" s="10">
        <v>2265027742.2750678</v>
      </c>
      <c r="M1000" s="10">
        <v>3211969864</v>
      </c>
      <c r="N1000" s="153">
        <v>70.518337287700007</v>
      </c>
      <c r="O1000" s="127"/>
      <c r="P1000" s="3"/>
    </row>
    <row r="1001" spans="1:16" ht="16.5" customHeight="1">
      <c r="A1001" s="3"/>
      <c r="B1001" s="9" t="s">
        <v>145</v>
      </c>
      <c r="C1001" s="1" t="s">
        <v>373</v>
      </c>
      <c r="E1001" s="1" t="s">
        <v>369</v>
      </c>
      <c r="F1001" s="1" t="s">
        <v>147</v>
      </c>
      <c r="G1001" s="152">
        <v>44574.387407407412</v>
      </c>
      <c r="H1001" s="152">
        <v>46310</v>
      </c>
      <c r="I1001" s="1" t="s">
        <v>148</v>
      </c>
      <c r="J1001" s="10">
        <v>4113616440</v>
      </c>
      <c r="K1001" s="10">
        <v>2805607800</v>
      </c>
      <c r="L1001" s="10">
        <v>2782572368.4379587</v>
      </c>
      <c r="M1001" s="10">
        <v>4113616440</v>
      </c>
      <c r="N1001" s="153">
        <v>67.642970826899997</v>
      </c>
      <c r="O1001" s="127"/>
      <c r="P1001" s="3"/>
    </row>
    <row r="1002" spans="1:16" ht="16.5" customHeight="1">
      <c r="A1002" s="3"/>
      <c r="B1002" s="9" t="s">
        <v>145</v>
      </c>
      <c r="C1002" s="1" t="s">
        <v>373</v>
      </c>
      <c r="E1002" s="1" t="s">
        <v>369</v>
      </c>
      <c r="F1002" s="1" t="s">
        <v>147</v>
      </c>
      <c r="G1002" s="152">
        <v>44578.435706018521</v>
      </c>
      <c r="H1002" s="152">
        <v>46310</v>
      </c>
      <c r="I1002" s="1" t="s">
        <v>148</v>
      </c>
      <c r="J1002" s="10">
        <v>1299598080</v>
      </c>
      <c r="K1002" s="10">
        <v>887334104</v>
      </c>
      <c r="L1002" s="10">
        <v>879087032.68732655</v>
      </c>
      <c r="M1002" s="10">
        <v>1299598080</v>
      </c>
      <c r="N1002" s="153">
        <v>67.642992569499995</v>
      </c>
      <c r="O1002" s="127"/>
      <c r="P1002" s="3"/>
    </row>
    <row r="1003" spans="1:16" ht="16.5" customHeight="1">
      <c r="A1003" s="3"/>
      <c r="B1003" s="9" t="s">
        <v>145</v>
      </c>
      <c r="C1003" s="1" t="s">
        <v>307</v>
      </c>
      <c r="E1003" s="1" t="s">
        <v>369</v>
      </c>
      <c r="F1003" s="1" t="s">
        <v>147</v>
      </c>
      <c r="G1003" s="152">
        <v>44251.553067129629</v>
      </c>
      <c r="H1003" s="152">
        <v>47269</v>
      </c>
      <c r="I1003" s="1" t="s">
        <v>148</v>
      </c>
      <c r="J1003" s="10">
        <v>5501917805</v>
      </c>
      <c r="K1003" s="10">
        <v>3021363490</v>
      </c>
      <c r="L1003" s="10">
        <v>3001638294.355125</v>
      </c>
      <c r="M1003" s="10">
        <v>5501917805</v>
      </c>
      <c r="N1003" s="153">
        <v>54.556218408600003</v>
      </c>
      <c r="O1003" s="127"/>
      <c r="P1003" s="3"/>
    </row>
    <row r="1004" spans="1:16" ht="16.5" customHeight="1">
      <c r="A1004" s="3"/>
      <c r="B1004" s="9" t="s">
        <v>145</v>
      </c>
      <c r="C1004" s="1" t="s">
        <v>307</v>
      </c>
      <c r="E1004" s="1" t="s">
        <v>369</v>
      </c>
      <c r="F1004" s="1" t="s">
        <v>147</v>
      </c>
      <c r="G1004" s="152">
        <v>44390.592048611114</v>
      </c>
      <c r="H1004" s="152">
        <v>46171</v>
      </c>
      <c r="I1004" s="1" t="s">
        <v>148</v>
      </c>
      <c r="J1004" s="10">
        <v>5091253422</v>
      </c>
      <c r="K1004" s="10">
        <v>3523780275</v>
      </c>
      <c r="L1004" s="10">
        <v>3508512489.5394769</v>
      </c>
      <c r="M1004" s="10">
        <v>5091253422</v>
      </c>
      <c r="N1004" s="153">
        <v>68.912548614800002</v>
      </c>
      <c r="O1004" s="127"/>
      <c r="P1004" s="3"/>
    </row>
    <row r="1005" spans="1:16" ht="16.5" customHeight="1">
      <c r="A1005" s="3"/>
      <c r="B1005" s="9" t="s">
        <v>145</v>
      </c>
      <c r="C1005" s="1" t="s">
        <v>307</v>
      </c>
      <c r="E1005" s="1" t="s">
        <v>369</v>
      </c>
      <c r="F1005" s="1" t="s">
        <v>147</v>
      </c>
      <c r="G1005" s="152">
        <v>44575.699479166658</v>
      </c>
      <c r="H1005" s="152">
        <v>48121</v>
      </c>
      <c r="I1005" s="1" t="s">
        <v>148</v>
      </c>
      <c r="J1005" s="10">
        <v>17317123303</v>
      </c>
      <c r="K1005" s="10">
        <v>10030821916</v>
      </c>
      <c r="L1005" s="10">
        <v>10004129924.544201</v>
      </c>
      <c r="M1005" s="10">
        <v>17317123303</v>
      </c>
      <c r="N1005" s="153">
        <v>57.770160490899997</v>
      </c>
      <c r="O1005" s="127"/>
      <c r="P1005" s="3"/>
    </row>
    <row r="1006" spans="1:16" ht="16.5" customHeight="1">
      <c r="A1006" s="3"/>
      <c r="B1006" s="9" t="s">
        <v>145</v>
      </c>
      <c r="C1006" s="1" t="s">
        <v>307</v>
      </c>
      <c r="E1006" s="1" t="s">
        <v>369</v>
      </c>
      <c r="F1006" s="1" t="s">
        <v>147</v>
      </c>
      <c r="G1006" s="152">
        <v>44608.49496527778</v>
      </c>
      <c r="H1006" s="152">
        <v>48121</v>
      </c>
      <c r="I1006" s="1" t="s">
        <v>148</v>
      </c>
      <c r="J1006" s="10">
        <v>8625684936</v>
      </c>
      <c r="K1006" s="10">
        <v>5016438358</v>
      </c>
      <c r="L1006" s="10">
        <v>5002060714.5791903</v>
      </c>
      <c r="M1006" s="10">
        <v>8625684936</v>
      </c>
      <c r="N1006" s="153">
        <v>57.990301659399996</v>
      </c>
      <c r="O1006" s="127"/>
      <c r="P1006" s="3"/>
    </row>
    <row r="1007" spans="1:16" ht="16.5" customHeight="1">
      <c r="A1007" s="3"/>
      <c r="B1007" s="9" t="s">
        <v>145</v>
      </c>
      <c r="C1007" s="1" t="s">
        <v>307</v>
      </c>
      <c r="E1007" s="1" t="s">
        <v>369</v>
      </c>
      <c r="F1007" s="1" t="s">
        <v>147</v>
      </c>
      <c r="G1007" s="152">
        <v>44697.421817129631</v>
      </c>
      <c r="H1007" s="152">
        <v>48121</v>
      </c>
      <c r="I1007" s="1" t="s">
        <v>148</v>
      </c>
      <c r="J1007" s="10">
        <v>17070547960</v>
      </c>
      <c r="K1007" s="10">
        <v>10034931508</v>
      </c>
      <c r="L1007" s="10">
        <v>10004139708.5049</v>
      </c>
      <c r="M1007" s="10">
        <v>17070547960</v>
      </c>
      <c r="N1007" s="153">
        <v>58.604678256100001</v>
      </c>
      <c r="O1007" s="127"/>
      <c r="P1007" s="3"/>
    </row>
    <row r="1008" spans="1:16" ht="16.5" customHeight="1">
      <c r="A1008" s="3"/>
      <c r="B1008" s="9" t="s">
        <v>145</v>
      </c>
      <c r="C1008" s="1" t="s">
        <v>307</v>
      </c>
      <c r="E1008" s="1" t="s">
        <v>369</v>
      </c>
      <c r="F1008" s="1" t="s">
        <v>147</v>
      </c>
      <c r="G1008" s="152">
        <v>44790.436736111107</v>
      </c>
      <c r="H1008" s="152">
        <v>48121</v>
      </c>
      <c r="I1008" s="1" t="s">
        <v>148</v>
      </c>
      <c r="J1008" s="10">
        <v>16883561658</v>
      </c>
      <c r="K1008" s="10">
        <v>10039041100</v>
      </c>
      <c r="L1008" s="10">
        <v>10004140799.375401</v>
      </c>
      <c r="M1008" s="10">
        <v>16883561658</v>
      </c>
      <c r="N1008" s="153">
        <v>59.2537345024</v>
      </c>
      <c r="O1008" s="127"/>
      <c r="P1008" s="3"/>
    </row>
    <row r="1009" spans="1:16" ht="16.5" customHeight="1">
      <c r="A1009" s="3"/>
      <c r="B1009" s="9" t="s">
        <v>145</v>
      </c>
      <c r="C1009" s="1" t="s">
        <v>307</v>
      </c>
      <c r="E1009" s="1" t="s">
        <v>369</v>
      </c>
      <c r="F1009" s="1" t="s">
        <v>147</v>
      </c>
      <c r="G1009" s="152">
        <v>44791.625138888892</v>
      </c>
      <c r="H1009" s="152">
        <v>48121</v>
      </c>
      <c r="I1009" s="1" t="s">
        <v>148</v>
      </c>
      <c r="J1009" s="10">
        <v>16883561658</v>
      </c>
      <c r="K1009" s="10">
        <v>10041095891</v>
      </c>
      <c r="L1009" s="10">
        <v>10004139223.989799</v>
      </c>
      <c r="M1009" s="10">
        <v>16883561658</v>
      </c>
      <c r="N1009" s="153">
        <v>59.253725171500001</v>
      </c>
      <c r="O1009" s="127"/>
      <c r="P1009" s="3"/>
    </row>
    <row r="1010" spans="1:16" ht="16.5" customHeight="1">
      <c r="A1010" s="3"/>
      <c r="B1010" s="9" t="s">
        <v>145</v>
      </c>
      <c r="C1010" s="1" t="s">
        <v>307</v>
      </c>
      <c r="E1010" s="1" t="s">
        <v>369</v>
      </c>
      <c r="F1010" s="1" t="s">
        <v>147</v>
      </c>
      <c r="G1010" s="152">
        <v>44791.711157407415</v>
      </c>
      <c r="H1010" s="152">
        <v>47476</v>
      </c>
      <c r="I1010" s="1" t="s">
        <v>148</v>
      </c>
      <c r="J1010" s="10">
        <v>870547941</v>
      </c>
      <c r="K1010" s="10">
        <v>505226213</v>
      </c>
      <c r="L1010" s="10">
        <v>502425862.20602483</v>
      </c>
      <c r="M1010" s="10">
        <v>870547941</v>
      </c>
      <c r="N1010" s="153">
        <v>57.713749989299998</v>
      </c>
      <c r="O1010" s="127"/>
      <c r="P1010" s="3"/>
    </row>
    <row r="1011" spans="1:16" ht="16.5" customHeight="1">
      <c r="A1011" s="3"/>
      <c r="B1011" s="9" t="s">
        <v>145</v>
      </c>
      <c r="C1011" s="1" t="s">
        <v>307</v>
      </c>
      <c r="E1011" s="1" t="s">
        <v>369</v>
      </c>
      <c r="F1011" s="1" t="s">
        <v>147</v>
      </c>
      <c r="G1011" s="152">
        <v>44932.710081018515</v>
      </c>
      <c r="H1011" s="152">
        <v>48121</v>
      </c>
      <c r="I1011" s="1" t="s">
        <v>148</v>
      </c>
      <c r="J1011" s="10">
        <v>4970136983</v>
      </c>
      <c r="K1011" s="10">
        <v>3004320115</v>
      </c>
      <c r="L1011" s="10">
        <v>3001241178.1888981</v>
      </c>
      <c r="M1011" s="10">
        <v>4970136983</v>
      </c>
      <c r="N1011" s="153">
        <v>60.385482099500003</v>
      </c>
      <c r="O1011" s="127"/>
      <c r="P1011" s="3"/>
    </row>
    <row r="1012" spans="1:16" ht="16.5" customHeight="1">
      <c r="A1012" s="3"/>
      <c r="B1012" s="9" t="s">
        <v>145</v>
      </c>
      <c r="C1012" s="1" t="s">
        <v>307</v>
      </c>
      <c r="E1012" s="1" t="s">
        <v>369</v>
      </c>
      <c r="F1012" s="1" t="s">
        <v>147</v>
      </c>
      <c r="G1012" s="152">
        <v>44932.710706018523</v>
      </c>
      <c r="H1012" s="152">
        <v>48121</v>
      </c>
      <c r="I1012" s="1" t="s">
        <v>148</v>
      </c>
      <c r="J1012" s="10">
        <v>3313424649</v>
      </c>
      <c r="K1012" s="10">
        <v>2002880081</v>
      </c>
      <c r="L1012" s="10">
        <v>2000827448.5009115</v>
      </c>
      <c r="M1012" s="10">
        <v>3313424649</v>
      </c>
      <c r="N1012" s="153">
        <v>60.385482105500003</v>
      </c>
      <c r="O1012" s="127"/>
      <c r="P1012" s="3"/>
    </row>
    <row r="1013" spans="1:16" ht="16.5" customHeight="1">
      <c r="A1013" s="3"/>
      <c r="B1013" s="9" t="s">
        <v>145</v>
      </c>
      <c r="C1013" s="1" t="s">
        <v>307</v>
      </c>
      <c r="E1013" s="1" t="s">
        <v>369</v>
      </c>
      <c r="F1013" s="1" t="s">
        <v>147</v>
      </c>
      <c r="G1013" s="152">
        <v>44960.487662037041</v>
      </c>
      <c r="H1013" s="152">
        <v>48121</v>
      </c>
      <c r="I1013" s="1" t="s">
        <v>148</v>
      </c>
      <c r="J1013" s="10">
        <v>643553468</v>
      </c>
      <c r="K1013" s="10">
        <v>390240412</v>
      </c>
      <c r="L1013" s="10">
        <v>390159805.81786954</v>
      </c>
      <c r="M1013" s="10">
        <v>643553468</v>
      </c>
      <c r="N1013" s="153">
        <v>60.625857091599997</v>
      </c>
      <c r="O1013" s="127"/>
      <c r="P1013" s="3"/>
    </row>
    <row r="1014" spans="1:16" ht="16.5" customHeight="1">
      <c r="A1014" s="3"/>
      <c r="B1014" s="9" t="s">
        <v>145</v>
      </c>
      <c r="C1014" s="1" t="s">
        <v>307</v>
      </c>
      <c r="E1014" s="1" t="s">
        <v>369</v>
      </c>
      <c r="F1014" s="1" t="s">
        <v>147</v>
      </c>
      <c r="G1014" s="152">
        <v>45044.666435185187</v>
      </c>
      <c r="H1014" s="152">
        <v>47476</v>
      </c>
      <c r="I1014" s="1" t="s">
        <v>148</v>
      </c>
      <c r="J1014" s="10">
        <v>1149747951</v>
      </c>
      <c r="K1014" s="10">
        <v>690000002</v>
      </c>
      <c r="L1014" s="10">
        <v>690377846.88854194</v>
      </c>
      <c r="M1014" s="10">
        <v>1149747951</v>
      </c>
      <c r="N1014" s="153">
        <v>60.046016719400001</v>
      </c>
      <c r="O1014" s="127"/>
      <c r="P1014" s="3"/>
    </row>
    <row r="1015" spans="1:16" ht="16.5" customHeight="1">
      <c r="A1015" s="3"/>
      <c r="B1015" s="9" t="s">
        <v>145</v>
      </c>
      <c r="C1015" s="1" t="s">
        <v>307</v>
      </c>
      <c r="E1015" s="1" t="s">
        <v>369</v>
      </c>
      <c r="F1015" s="1" t="s">
        <v>147</v>
      </c>
      <c r="G1015" s="152">
        <v>45110.736805555556</v>
      </c>
      <c r="H1015" s="152">
        <v>48121</v>
      </c>
      <c r="I1015" s="1" t="s">
        <v>148</v>
      </c>
      <c r="J1015" s="10">
        <v>361107259</v>
      </c>
      <c r="K1015" s="10">
        <v>223137179</v>
      </c>
      <c r="L1015" s="10">
        <v>223091357.39268476</v>
      </c>
      <c r="M1015" s="10">
        <v>361107259</v>
      </c>
      <c r="N1015" s="153">
        <v>61.779804153100002</v>
      </c>
      <c r="O1015" s="127"/>
      <c r="P1015" s="3"/>
    </row>
    <row r="1016" spans="1:16" ht="16.5" customHeight="1">
      <c r="A1016" s="3"/>
      <c r="B1016" s="9" t="s">
        <v>145</v>
      </c>
      <c r="C1016" s="1" t="s">
        <v>307</v>
      </c>
      <c r="E1016" s="1" t="s">
        <v>369</v>
      </c>
      <c r="F1016" s="1" t="s">
        <v>147</v>
      </c>
      <c r="G1016" s="152">
        <v>45110.737349537041</v>
      </c>
      <c r="H1016" s="152">
        <v>48121</v>
      </c>
      <c r="I1016" s="1" t="s">
        <v>148</v>
      </c>
      <c r="J1016" s="10">
        <v>181363294</v>
      </c>
      <c r="K1016" s="10">
        <v>112068900</v>
      </c>
      <c r="L1016" s="10">
        <v>112045888.77400365</v>
      </c>
      <c r="M1016" s="10">
        <v>181363294</v>
      </c>
      <c r="N1016" s="153">
        <v>61.779804668700002</v>
      </c>
      <c r="O1016" s="127"/>
      <c r="P1016" s="3"/>
    </row>
    <row r="1017" spans="1:16" ht="16.5" customHeight="1">
      <c r="A1017" s="3"/>
      <c r="B1017" s="9" t="s">
        <v>145</v>
      </c>
      <c r="C1017" s="1" t="s">
        <v>307</v>
      </c>
      <c r="E1017" s="1" t="s">
        <v>369</v>
      </c>
      <c r="F1017" s="1" t="s">
        <v>147</v>
      </c>
      <c r="G1017" s="152">
        <v>45110.738217592596</v>
      </c>
      <c r="H1017" s="152">
        <v>48121</v>
      </c>
      <c r="I1017" s="1" t="s">
        <v>148</v>
      </c>
      <c r="J1017" s="10">
        <v>268806293</v>
      </c>
      <c r="K1017" s="10">
        <v>166102118</v>
      </c>
      <c r="L1017" s="10">
        <v>166068000.54790327</v>
      </c>
      <c r="M1017" s="10">
        <v>268806293</v>
      </c>
      <c r="N1017" s="153">
        <v>61.779803848500002</v>
      </c>
      <c r="O1017" s="127"/>
      <c r="P1017" s="3"/>
    </row>
    <row r="1018" spans="1:16" ht="16.5" customHeight="1">
      <c r="A1018" s="3"/>
      <c r="B1018" s="9" t="s">
        <v>145</v>
      </c>
      <c r="C1018" s="1" t="s">
        <v>307</v>
      </c>
      <c r="E1018" s="1" t="s">
        <v>369</v>
      </c>
      <c r="F1018" s="1" t="s">
        <v>147</v>
      </c>
      <c r="G1018" s="152">
        <v>45117.626863425925</v>
      </c>
      <c r="H1018" s="152">
        <v>48121</v>
      </c>
      <c r="I1018" s="1" t="s">
        <v>148</v>
      </c>
      <c r="J1018" s="10">
        <v>1619315073</v>
      </c>
      <c r="K1018" s="10">
        <v>1002054794</v>
      </c>
      <c r="L1018" s="10">
        <v>1000413367.3518854</v>
      </c>
      <c r="M1018" s="10">
        <v>1619315073</v>
      </c>
      <c r="N1018" s="153">
        <v>61.780031819199998</v>
      </c>
      <c r="O1018" s="127"/>
      <c r="P1018" s="3"/>
    </row>
    <row r="1019" spans="1:16" ht="16.5" customHeight="1">
      <c r="A1019" s="3"/>
      <c r="B1019" s="9" t="s">
        <v>145</v>
      </c>
      <c r="C1019" s="1" t="s">
        <v>307</v>
      </c>
      <c r="E1019" s="1" t="s">
        <v>369</v>
      </c>
      <c r="F1019" s="1" t="s">
        <v>147</v>
      </c>
      <c r="G1019" s="152">
        <v>45160.680532407401</v>
      </c>
      <c r="H1019" s="152">
        <v>48121</v>
      </c>
      <c r="I1019" s="1" t="s">
        <v>148</v>
      </c>
      <c r="J1019" s="10">
        <v>3225890403</v>
      </c>
      <c r="K1019" s="10">
        <v>2009041098</v>
      </c>
      <c r="L1019" s="10">
        <v>2000825471.8881035</v>
      </c>
      <c r="M1019" s="10">
        <v>3225890403</v>
      </c>
      <c r="N1019" s="153">
        <v>62.023975458899997</v>
      </c>
      <c r="O1019" s="127"/>
      <c r="P1019" s="3"/>
    </row>
    <row r="1020" spans="1:16" ht="16.5" customHeight="1">
      <c r="A1020" s="3"/>
      <c r="B1020" s="9" t="s">
        <v>145</v>
      </c>
      <c r="C1020" s="1" t="s">
        <v>307</v>
      </c>
      <c r="E1020" s="1" t="s">
        <v>369</v>
      </c>
      <c r="F1020" s="1" t="s">
        <v>147</v>
      </c>
      <c r="G1020" s="152">
        <v>45173.662754629629</v>
      </c>
      <c r="H1020" s="152">
        <v>47269</v>
      </c>
      <c r="I1020" s="1" t="s">
        <v>148</v>
      </c>
      <c r="J1020" s="10">
        <v>6301369869</v>
      </c>
      <c r="K1020" s="10">
        <v>4022383561</v>
      </c>
      <c r="L1020" s="10">
        <v>4019425797.1227493</v>
      </c>
      <c r="M1020" s="10">
        <v>6301369869</v>
      </c>
      <c r="N1020" s="153">
        <v>63.786539763299999</v>
      </c>
      <c r="O1020" s="127"/>
      <c r="P1020" s="3"/>
    </row>
    <row r="1021" spans="1:16" ht="16.5" customHeight="1">
      <c r="A1021" s="3"/>
      <c r="B1021" s="9" t="s">
        <v>145</v>
      </c>
      <c r="C1021" s="1" t="s">
        <v>307</v>
      </c>
      <c r="E1021" s="1" t="s">
        <v>369</v>
      </c>
      <c r="F1021" s="1" t="s">
        <v>147</v>
      </c>
      <c r="G1021" s="152">
        <v>45176.403437500005</v>
      </c>
      <c r="H1021" s="152">
        <v>46386</v>
      </c>
      <c r="I1021" s="1" t="s">
        <v>148</v>
      </c>
      <c r="J1021" s="10">
        <v>654208909</v>
      </c>
      <c r="K1021" s="10">
        <v>500886986</v>
      </c>
      <c r="L1021" s="10">
        <v>500254086.02363175</v>
      </c>
      <c r="M1021" s="10">
        <v>654208909</v>
      </c>
      <c r="N1021" s="153">
        <v>76.467024392599996</v>
      </c>
      <c r="O1021" s="127"/>
      <c r="P1021" s="3"/>
    </row>
    <row r="1022" spans="1:16" ht="16.5" customHeight="1">
      <c r="A1022" s="3"/>
      <c r="B1022" s="9" t="s">
        <v>145</v>
      </c>
      <c r="C1022" s="1" t="s">
        <v>307</v>
      </c>
      <c r="E1022" s="1" t="s">
        <v>369</v>
      </c>
      <c r="F1022" s="1" t="s">
        <v>147</v>
      </c>
      <c r="G1022" s="152">
        <v>45197.711365740746</v>
      </c>
      <c r="H1022" s="152">
        <v>46416</v>
      </c>
      <c r="I1022" s="1" t="s">
        <v>148</v>
      </c>
      <c r="J1022" s="10">
        <v>2632041093</v>
      </c>
      <c r="K1022" s="10">
        <v>2014194046</v>
      </c>
      <c r="L1022" s="10">
        <v>2001013025.5691819</v>
      </c>
      <c r="M1022" s="10">
        <v>2632041093</v>
      </c>
      <c r="N1022" s="153">
        <v>76.025143790200005</v>
      </c>
      <c r="O1022" s="127"/>
      <c r="P1022" s="3"/>
    </row>
    <row r="1023" spans="1:16" ht="16.5" customHeight="1">
      <c r="A1023" s="3"/>
      <c r="B1023" s="9" t="s">
        <v>145</v>
      </c>
      <c r="C1023" s="1" t="s">
        <v>307</v>
      </c>
      <c r="E1023" s="1" t="s">
        <v>369</v>
      </c>
      <c r="F1023" s="1" t="s">
        <v>147</v>
      </c>
      <c r="G1023" s="152">
        <v>45216.628981481481</v>
      </c>
      <c r="H1023" s="152">
        <v>48121</v>
      </c>
      <c r="I1023" s="1" t="s">
        <v>148</v>
      </c>
      <c r="J1023" s="10">
        <v>856329798</v>
      </c>
      <c r="K1023" s="10">
        <v>536978763</v>
      </c>
      <c r="L1023" s="10">
        <v>535221579.96706897</v>
      </c>
      <c r="M1023" s="10">
        <v>856329798</v>
      </c>
      <c r="N1023" s="153">
        <v>62.501804937400003</v>
      </c>
      <c r="O1023" s="127"/>
      <c r="P1023" s="3"/>
    </row>
    <row r="1024" spans="1:16" ht="16.5" customHeight="1">
      <c r="A1024" s="3"/>
      <c r="B1024" s="9" t="s">
        <v>145</v>
      </c>
      <c r="C1024" s="1" t="s">
        <v>307</v>
      </c>
      <c r="E1024" s="1" t="s">
        <v>369</v>
      </c>
      <c r="F1024" s="1" t="s">
        <v>147</v>
      </c>
      <c r="G1024" s="152">
        <v>45216.629525462959</v>
      </c>
      <c r="H1024" s="152">
        <v>48121</v>
      </c>
      <c r="I1024" s="1" t="s">
        <v>148</v>
      </c>
      <c r="J1024" s="10">
        <v>2344903085</v>
      </c>
      <c r="K1024" s="10">
        <v>1470418492</v>
      </c>
      <c r="L1024" s="10">
        <v>1465606750.0807173</v>
      </c>
      <c r="M1024" s="10">
        <v>2344903085</v>
      </c>
      <c r="N1024" s="153">
        <v>62.501804848799999</v>
      </c>
      <c r="O1024" s="127"/>
      <c r="P1024" s="3"/>
    </row>
    <row r="1025" spans="1:16" ht="16.5" customHeight="1">
      <c r="A1025" s="3"/>
      <c r="B1025" s="9" t="s">
        <v>145</v>
      </c>
      <c r="C1025" s="1" t="s">
        <v>307</v>
      </c>
      <c r="E1025" s="1" t="s">
        <v>369</v>
      </c>
      <c r="F1025" s="1" t="s">
        <v>147</v>
      </c>
      <c r="G1025" s="152">
        <v>45258.657337962963</v>
      </c>
      <c r="H1025" s="152">
        <v>46386</v>
      </c>
      <c r="I1025" s="1" t="s">
        <v>148</v>
      </c>
      <c r="J1025" s="10">
        <v>646479456</v>
      </c>
      <c r="K1025" s="10">
        <v>503547944</v>
      </c>
      <c r="L1025" s="10">
        <v>500252681.08402306</v>
      </c>
      <c r="M1025" s="10">
        <v>646479456</v>
      </c>
      <c r="N1025" s="153">
        <v>77.381063921099994</v>
      </c>
      <c r="O1025" s="127"/>
      <c r="P1025" s="3"/>
    </row>
    <row r="1026" spans="1:16" ht="16.5" customHeight="1">
      <c r="A1026" s="3"/>
      <c r="B1026" s="9" t="s">
        <v>154</v>
      </c>
      <c r="C1026" s="1" t="s">
        <v>310</v>
      </c>
      <c r="E1026" s="1" t="s">
        <v>369</v>
      </c>
      <c r="F1026" s="1" t="s">
        <v>147</v>
      </c>
      <c r="G1026" s="152">
        <v>44830.511365740742</v>
      </c>
      <c r="H1026" s="152">
        <v>45852</v>
      </c>
      <c r="I1026" s="1" t="s">
        <v>148</v>
      </c>
      <c r="J1026" s="10">
        <v>174443438</v>
      </c>
      <c r="K1026" s="10">
        <v>134600002</v>
      </c>
      <c r="L1026" s="10">
        <v>138388389.77315179</v>
      </c>
      <c r="M1026" s="10">
        <v>174443438</v>
      </c>
      <c r="N1026" s="153">
        <v>79.3313817704</v>
      </c>
      <c r="O1026" s="127"/>
      <c r="P1026" s="3"/>
    </row>
    <row r="1027" spans="1:16" ht="16.5" customHeight="1">
      <c r="A1027" s="3"/>
      <c r="B1027" s="9" t="s">
        <v>154</v>
      </c>
      <c r="C1027" s="1" t="s">
        <v>310</v>
      </c>
      <c r="E1027" s="1" t="s">
        <v>369</v>
      </c>
      <c r="F1027" s="1" t="s">
        <v>147</v>
      </c>
      <c r="G1027" s="152">
        <v>44830.516631944447</v>
      </c>
      <c r="H1027" s="152">
        <v>45852</v>
      </c>
      <c r="I1027" s="1" t="s">
        <v>148</v>
      </c>
      <c r="J1027" s="10">
        <v>182982618</v>
      </c>
      <c r="K1027" s="10">
        <v>141200000</v>
      </c>
      <c r="L1027" s="10">
        <v>145169283.31429991</v>
      </c>
      <c r="M1027" s="10">
        <v>182982618</v>
      </c>
      <c r="N1027" s="153">
        <v>79.3350127466</v>
      </c>
      <c r="O1027" s="127"/>
      <c r="P1027" s="3"/>
    </row>
    <row r="1028" spans="1:16" ht="16.5" customHeight="1">
      <c r="A1028" s="3"/>
      <c r="B1028" s="9" t="s">
        <v>154</v>
      </c>
      <c r="C1028" s="1" t="s">
        <v>310</v>
      </c>
      <c r="E1028" s="1" t="s">
        <v>369</v>
      </c>
      <c r="F1028" s="1" t="s">
        <v>147</v>
      </c>
      <c r="G1028" s="152">
        <v>44911.41673611111</v>
      </c>
      <c r="H1028" s="152">
        <v>45642</v>
      </c>
      <c r="I1028" s="1" t="s">
        <v>148</v>
      </c>
      <c r="J1028" s="10">
        <v>180834248</v>
      </c>
      <c r="K1028" s="10">
        <v>150041598</v>
      </c>
      <c r="L1028" s="10">
        <v>150623152.45024213</v>
      </c>
      <c r="M1028" s="10">
        <v>180834248</v>
      </c>
      <c r="N1028" s="153">
        <v>83.293487885199994</v>
      </c>
      <c r="O1028" s="127"/>
      <c r="P1028" s="3"/>
    </row>
    <row r="1029" spans="1:16" ht="16.5" customHeight="1">
      <c r="A1029" s="3"/>
      <c r="B1029" s="9" t="s">
        <v>154</v>
      </c>
      <c r="C1029" s="1" t="s">
        <v>310</v>
      </c>
      <c r="E1029" s="1" t="s">
        <v>369</v>
      </c>
      <c r="F1029" s="1" t="s">
        <v>147</v>
      </c>
      <c r="G1029" s="152">
        <v>44911.416805555556</v>
      </c>
      <c r="H1029" s="152">
        <v>45642</v>
      </c>
      <c r="I1029" s="1" t="s">
        <v>148</v>
      </c>
      <c r="J1029" s="10">
        <v>180834248</v>
      </c>
      <c r="K1029" s="10">
        <v>150041598</v>
      </c>
      <c r="L1029" s="10">
        <v>150623152.45024213</v>
      </c>
      <c r="M1029" s="10">
        <v>180834248</v>
      </c>
      <c r="N1029" s="153">
        <v>83.293487885199994</v>
      </c>
      <c r="O1029" s="127"/>
      <c r="P1029" s="3"/>
    </row>
    <row r="1030" spans="1:16" ht="16.5" customHeight="1">
      <c r="A1030" s="3"/>
      <c r="B1030" s="9" t="s">
        <v>154</v>
      </c>
      <c r="C1030" s="1" t="s">
        <v>310</v>
      </c>
      <c r="E1030" s="1" t="s">
        <v>369</v>
      </c>
      <c r="F1030" s="1" t="s">
        <v>147</v>
      </c>
      <c r="G1030" s="152">
        <v>44952.516909722224</v>
      </c>
      <c r="H1030" s="152">
        <v>46007</v>
      </c>
      <c r="I1030" s="1" t="s">
        <v>148</v>
      </c>
      <c r="J1030" s="10">
        <v>192257320</v>
      </c>
      <c r="K1030" s="10">
        <v>141839820</v>
      </c>
      <c r="L1030" s="10">
        <v>144442216.70711488</v>
      </c>
      <c r="M1030" s="10">
        <v>192257320</v>
      </c>
      <c r="N1030" s="153">
        <v>75.129631842899997</v>
      </c>
      <c r="O1030" s="127"/>
      <c r="P1030" s="3"/>
    </row>
    <row r="1031" spans="1:16" ht="16.5" customHeight="1">
      <c r="A1031" s="3"/>
      <c r="B1031" s="9" t="s">
        <v>154</v>
      </c>
      <c r="C1031" s="1" t="s">
        <v>310</v>
      </c>
      <c r="E1031" s="1" t="s">
        <v>369</v>
      </c>
      <c r="F1031" s="1" t="s">
        <v>147</v>
      </c>
      <c r="G1031" s="152">
        <v>44965.689305555556</v>
      </c>
      <c r="H1031" s="152">
        <v>45558</v>
      </c>
      <c r="I1031" s="1" t="s">
        <v>148</v>
      </c>
      <c r="J1031" s="10">
        <v>148188356</v>
      </c>
      <c r="K1031" s="10">
        <v>125998457</v>
      </c>
      <c r="L1031" s="10">
        <v>137750846.36604246</v>
      </c>
      <c r="M1031" s="10">
        <v>148188356</v>
      </c>
      <c r="N1031" s="153">
        <v>92.956592599000004</v>
      </c>
      <c r="O1031" s="127"/>
      <c r="P1031" s="3"/>
    </row>
    <row r="1032" spans="1:16" ht="16.5" customHeight="1">
      <c r="A1032" s="3"/>
      <c r="B1032" s="9" t="s">
        <v>154</v>
      </c>
      <c r="C1032" s="1" t="s">
        <v>310</v>
      </c>
      <c r="E1032" s="1" t="s">
        <v>369</v>
      </c>
      <c r="F1032" s="1" t="s">
        <v>147</v>
      </c>
      <c r="G1032" s="152">
        <v>44965.692789351844</v>
      </c>
      <c r="H1032" s="152">
        <v>45558</v>
      </c>
      <c r="I1032" s="1" t="s">
        <v>148</v>
      </c>
      <c r="J1032" s="10">
        <v>148188356</v>
      </c>
      <c r="K1032" s="10">
        <v>125998457</v>
      </c>
      <c r="L1032" s="10">
        <v>137750846.36604246</v>
      </c>
      <c r="M1032" s="10">
        <v>148188356</v>
      </c>
      <c r="N1032" s="153">
        <v>92.956592599000004</v>
      </c>
      <c r="O1032" s="127"/>
      <c r="P1032" s="3"/>
    </row>
    <row r="1033" spans="1:16" ht="16.5" customHeight="1">
      <c r="A1033" s="3"/>
      <c r="B1033" s="9" t="s">
        <v>154</v>
      </c>
      <c r="C1033" s="1" t="s">
        <v>310</v>
      </c>
      <c r="E1033" s="1" t="s">
        <v>369</v>
      </c>
      <c r="F1033" s="1" t="s">
        <v>147</v>
      </c>
      <c r="G1033" s="152">
        <v>44981.65452546296</v>
      </c>
      <c r="H1033" s="152">
        <v>45299</v>
      </c>
      <c r="I1033" s="1" t="s">
        <v>148</v>
      </c>
      <c r="J1033" s="10">
        <v>54696060</v>
      </c>
      <c r="K1033" s="10">
        <v>48416223</v>
      </c>
      <c r="L1033" s="10">
        <v>50333460.919857763</v>
      </c>
      <c r="M1033" s="10">
        <v>54696060</v>
      </c>
      <c r="N1033" s="153">
        <v>92.023924428699999</v>
      </c>
      <c r="O1033" s="127"/>
      <c r="P1033" s="3"/>
    </row>
    <row r="1034" spans="1:16" ht="16.5" customHeight="1">
      <c r="A1034" s="3"/>
      <c r="B1034" s="9" t="s">
        <v>154</v>
      </c>
      <c r="C1034" s="1" t="s">
        <v>310</v>
      </c>
      <c r="E1034" s="1" t="s">
        <v>369</v>
      </c>
      <c r="F1034" s="1" t="s">
        <v>147</v>
      </c>
      <c r="G1034" s="152">
        <v>45000.684872685182</v>
      </c>
      <c r="H1034" s="152">
        <v>45334</v>
      </c>
      <c r="I1034" s="1" t="s">
        <v>148</v>
      </c>
      <c r="J1034" s="10">
        <v>162010960</v>
      </c>
      <c r="K1034" s="10">
        <v>147793836</v>
      </c>
      <c r="L1034" s="10">
        <v>151145890.81712776</v>
      </c>
      <c r="M1034" s="10">
        <v>162010960</v>
      </c>
      <c r="N1034" s="153">
        <v>93.293620886599996</v>
      </c>
      <c r="O1034" s="127"/>
      <c r="P1034" s="3"/>
    </row>
    <row r="1035" spans="1:16" ht="16.5" customHeight="1">
      <c r="A1035" s="3"/>
      <c r="B1035" s="9" t="s">
        <v>154</v>
      </c>
      <c r="C1035" s="1" t="s">
        <v>310</v>
      </c>
      <c r="E1035" s="1" t="s">
        <v>369</v>
      </c>
      <c r="F1035" s="1" t="s">
        <v>147</v>
      </c>
      <c r="G1035" s="152">
        <v>45001.649791666663</v>
      </c>
      <c r="H1035" s="152">
        <v>45345</v>
      </c>
      <c r="I1035" s="1" t="s">
        <v>148</v>
      </c>
      <c r="J1035" s="10">
        <v>108007304</v>
      </c>
      <c r="K1035" s="10">
        <v>98247632</v>
      </c>
      <c r="L1035" s="10">
        <v>100449675.04629949</v>
      </c>
      <c r="M1035" s="10">
        <v>108007304</v>
      </c>
      <c r="N1035" s="153">
        <v>93.0026686402</v>
      </c>
      <c r="O1035" s="127"/>
      <c r="P1035" s="3"/>
    </row>
    <row r="1036" spans="1:16" ht="16.5" customHeight="1">
      <c r="A1036" s="3"/>
      <c r="B1036" s="9" t="s">
        <v>154</v>
      </c>
      <c r="C1036" s="1" t="s">
        <v>310</v>
      </c>
      <c r="E1036" s="1" t="s">
        <v>369</v>
      </c>
      <c r="F1036" s="1" t="s">
        <v>147</v>
      </c>
      <c r="G1036" s="152">
        <v>45176.64262731481</v>
      </c>
      <c r="H1036" s="152">
        <v>45642</v>
      </c>
      <c r="I1036" s="1" t="s">
        <v>148</v>
      </c>
      <c r="J1036" s="10">
        <v>173125686</v>
      </c>
      <c r="K1036" s="10">
        <v>150427637</v>
      </c>
      <c r="L1036" s="10">
        <v>148272554.40664402</v>
      </c>
      <c r="M1036" s="10">
        <v>173125686</v>
      </c>
      <c r="N1036" s="153">
        <v>85.644457406900003</v>
      </c>
      <c r="O1036" s="127"/>
      <c r="P1036" s="3"/>
    </row>
    <row r="1037" spans="1:16" ht="16.5" customHeight="1">
      <c r="A1037" s="3"/>
      <c r="B1037" s="9" t="s">
        <v>154</v>
      </c>
      <c r="C1037" s="1" t="s">
        <v>310</v>
      </c>
      <c r="E1037" s="1" t="s">
        <v>369</v>
      </c>
      <c r="F1037" s="1" t="s">
        <v>147</v>
      </c>
      <c r="G1037" s="152">
        <v>45208.458402777782</v>
      </c>
      <c r="H1037" s="152">
        <v>45492</v>
      </c>
      <c r="I1037" s="1" t="s">
        <v>148</v>
      </c>
      <c r="J1037" s="10">
        <v>107256620</v>
      </c>
      <c r="K1037" s="10">
        <v>98852288</v>
      </c>
      <c r="L1037" s="10">
        <v>99467947.879239842</v>
      </c>
      <c r="M1037" s="10">
        <v>107256620</v>
      </c>
      <c r="N1037" s="153">
        <v>92.738283081500001</v>
      </c>
      <c r="O1037" s="127"/>
      <c r="P1037" s="3"/>
    </row>
    <row r="1038" spans="1:16" ht="16.5" customHeight="1">
      <c r="A1038" s="3"/>
      <c r="B1038" s="9" t="s">
        <v>154</v>
      </c>
      <c r="C1038" s="1" t="s">
        <v>316</v>
      </c>
      <c r="E1038" s="1" t="s">
        <v>369</v>
      </c>
      <c r="F1038" s="1" t="s">
        <v>147</v>
      </c>
      <c r="G1038" s="152">
        <v>44335.635034722225</v>
      </c>
      <c r="H1038" s="152">
        <v>46160</v>
      </c>
      <c r="I1038" s="1" t="s">
        <v>148</v>
      </c>
      <c r="J1038" s="10">
        <v>1412499999</v>
      </c>
      <c r="K1038" s="10">
        <v>1000000000</v>
      </c>
      <c r="L1038" s="10">
        <v>1050308421.2670938</v>
      </c>
      <c r="M1038" s="10">
        <v>1412499999</v>
      </c>
      <c r="N1038" s="153">
        <v>74.3581183724</v>
      </c>
      <c r="O1038" s="127"/>
      <c r="P1038" s="3"/>
    </row>
    <row r="1039" spans="1:16" ht="16.5" customHeight="1">
      <c r="A1039" s="3"/>
      <c r="B1039" s="9" t="s">
        <v>154</v>
      </c>
      <c r="C1039" s="1" t="s">
        <v>316</v>
      </c>
      <c r="E1039" s="1" t="s">
        <v>369</v>
      </c>
      <c r="F1039" s="1" t="s">
        <v>147</v>
      </c>
      <c r="G1039" s="152">
        <v>44425.686481481476</v>
      </c>
      <c r="H1039" s="152">
        <v>46251</v>
      </c>
      <c r="I1039" s="1" t="s">
        <v>148</v>
      </c>
      <c r="J1039" s="10">
        <v>1412726022</v>
      </c>
      <c r="K1039" s="10">
        <v>1000000000</v>
      </c>
      <c r="L1039" s="10">
        <v>1030130338.773069</v>
      </c>
      <c r="M1039" s="10">
        <v>1412726022</v>
      </c>
      <c r="N1039" s="153">
        <v>72.917913504200001</v>
      </c>
      <c r="O1039" s="127"/>
      <c r="P1039" s="3"/>
    </row>
    <row r="1040" spans="1:16" ht="16.5" customHeight="1">
      <c r="A1040" s="3"/>
      <c r="B1040" s="9" t="s">
        <v>154</v>
      </c>
      <c r="C1040" s="1" t="s">
        <v>316</v>
      </c>
      <c r="E1040" s="1" t="s">
        <v>369</v>
      </c>
      <c r="F1040" s="1" t="s">
        <v>147</v>
      </c>
      <c r="G1040" s="152">
        <v>44425.686493055553</v>
      </c>
      <c r="H1040" s="152">
        <v>46251</v>
      </c>
      <c r="I1040" s="1" t="s">
        <v>148</v>
      </c>
      <c r="J1040" s="10">
        <v>1412726022</v>
      </c>
      <c r="K1040" s="10">
        <v>1000000000</v>
      </c>
      <c r="L1040" s="10">
        <v>1030130338.773069</v>
      </c>
      <c r="M1040" s="10">
        <v>1412726022</v>
      </c>
      <c r="N1040" s="153">
        <v>72.917913504200001</v>
      </c>
      <c r="O1040" s="127"/>
      <c r="P1040" s="3"/>
    </row>
    <row r="1041" spans="1:16" ht="16.5" customHeight="1">
      <c r="A1041" s="3"/>
      <c r="B1041" s="9" t="s">
        <v>154</v>
      </c>
      <c r="C1041" s="1" t="s">
        <v>316</v>
      </c>
      <c r="E1041" s="1" t="s">
        <v>369</v>
      </c>
      <c r="F1041" s="1" t="s">
        <v>147</v>
      </c>
      <c r="G1041" s="152">
        <v>44425.686504629623</v>
      </c>
      <c r="H1041" s="152">
        <v>46251</v>
      </c>
      <c r="I1041" s="1" t="s">
        <v>148</v>
      </c>
      <c r="J1041" s="10">
        <v>1412726022</v>
      </c>
      <c r="K1041" s="10">
        <v>1000000000</v>
      </c>
      <c r="L1041" s="10">
        <v>1030130338.773069</v>
      </c>
      <c r="M1041" s="10">
        <v>1412726022</v>
      </c>
      <c r="N1041" s="153">
        <v>72.917913504200001</v>
      </c>
      <c r="O1041" s="127"/>
      <c r="P1041" s="3"/>
    </row>
    <row r="1042" spans="1:16" ht="16.5" customHeight="1">
      <c r="A1042" s="3"/>
      <c r="B1042" s="9" t="s">
        <v>154</v>
      </c>
      <c r="C1042" s="1" t="s">
        <v>316</v>
      </c>
      <c r="E1042" s="1" t="s">
        <v>369</v>
      </c>
      <c r="F1042" s="1" t="s">
        <v>147</v>
      </c>
      <c r="G1042" s="152">
        <v>44425.686527777776</v>
      </c>
      <c r="H1042" s="152">
        <v>46251</v>
      </c>
      <c r="I1042" s="1" t="s">
        <v>148</v>
      </c>
      <c r="J1042" s="10">
        <v>1412726022</v>
      </c>
      <c r="K1042" s="10">
        <v>1000000000</v>
      </c>
      <c r="L1042" s="10">
        <v>1030130338.773069</v>
      </c>
      <c r="M1042" s="10">
        <v>1412726022</v>
      </c>
      <c r="N1042" s="153">
        <v>72.917913504200001</v>
      </c>
      <c r="O1042" s="127"/>
      <c r="P1042" s="3"/>
    </row>
    <row r="1043" spans="1:16" ht="16.5" customHeight="1">
      <c r="A1043" s="3"/>
      <c r="B1043" s="9" t="s">
        <v>154</v>
      </c>
      <c r="C1043" s="1" t="s">
        <v>316</v>
      </c>
      <c r="E1043" s="1" t="s">
        <v>369</v>
      </c>
      <c r="F1043" s="1" t="s">
        <v>147</v>
      </c>
      <c r="G1043" s="152">
        <v>44446.636145833334</v>
      </c>
      <c r="H1043" s="152">
        <v>46272</v>
      </c>
      <c r="I1043" s="1" t="s">
        <v>148</v>
      </c>
      <c r="J1043" s="10">
        <v>1405221918</v>
      </c>
      <c r="K1043" s="10">
        <v>1000000001</v>
      </c>
      <c r="L1043" s="10">
        <v>1027612863.9638718</v>
      </c>
      <c r="M1043" s="10">
        <v>1405221918</v>
      </c>
      <c r="N1043" s="153">
        <v>73.128155119200002</v>
      </c>
      <c r="O1043" s="127"/>
      <c r="P1043" s="3"/>
    </row>
    <row r="1044" spans="1:16" ht="16.5" customHeight="1">
      <c r="A1044" s="3"/>
      <c r="B1044" s="9" t="s">
        <v>154</v>
      </c>
      <c r="C1044" s="1" t="s">
        <v>316</v>
      </c>
      <c r="E1044" s="1" t="s">
        <v>369</v>
      </c>
      <c r="F1044" s="1" t="s">
        <v>147</v>
      </c>
      <c r="G1044" s="152">
        <v>44446.636365740742</v>
      </c>
      <c r="H1044" s="152">
        <v>46272</v>
      </c>
      <c r="I1044" s="1" t="s">
        <v>148</v>
      </c>
      <c r="J1044" s="10">
        <v>1405221918</v>
      </c>
      <c r="K1044" s="10">
        <v>1000000001</v>
      </c>
      <c r="L1044" s="10">
        <v>1027612863.9638718</v>
      </c>
      <c r="M1044" s="10">
        <v>1405221918</v>
      </c>
      <c r="N1044" s="153">
        <v>73.128155119200002</v>
      </c>
      <c r="O1044" s="127"/>
      <c r="P1044" s="3"/>
    </row>
    <row r="1045" spans="1:16" ht="16.5" customHeight="1">
      <c r="A1045" s="3"/>
      <c r="B1045" s="9" t="s">
        <v>154</v>
      </c>
      <c r="C1045" s="1" t="s">
        <v>316</v>
      </c>
      <c r="E1045" s="1" t="s">
        <v>369</v>
      </c>
      <c r="F1045" s="1" t="s">
        <v>147</v>
      </c>
      <c r="G1045" s="152">
        <v>44446.636388888888</v>
      </c>
      <c r="H1045" s="152">
        <v>46272</v>
      </c>
      <c r="I1045" s="1" t="s">
        <v>148</v>
      </c>
      <c r="J1045" s="10">
        <v>1405221918</v>
      </c>
      <c r="K1045" s="10">
        <v>1000000001</v>
      </c>
      <c r="L1045" s="10">
        <v>1027612863.9638718</v>
      </c>
      <c r="M1045" s="10">
        <v>1405221918</v>
      </c>
      <c r="N1045" s="153">
        <v>73.128155119200002</v>
      </c>
      <c r="O1045" s="127"/>
      <c r="P1045" s="3"/>
    </row>
    <row r="1046" spans="1:16" ht="16.5" customHeight="1">
      <c r="A1046" s="3"/>
      <c r="B1046" s="9" t="s">
        <v>154</v>
      </c>
      <c r="C1046" s="1" t="s">
        <v>316</v>
      </c>
      <c r="E1046" s="1" t="s">
        <v>369</v>
      </c>
      <c r="F1046" s="1" t="s">
        <v>147</v>
      </c>
      <c r="G1046" s="152">
        <v>44446.636400462965</v>
      </c>
      <c r="H1046" s="152">
        <v>46272</v>
      </c>
      <c r="I1046" s="1" t="s">
        <v>148</v>
      </c>
      <c r="J1046" s="10">
        <v>1405221918</v>
      </c>
      <c r="K1046" s="10">
        <v>1000000001</v>
      </c>
      <c r="L1046" s="10">
        <v>1027612863.9638718</v>
      </c>
      <c r="M1046" s="10">
        <v>1405221918</v>
      </c>
      <c r="N1046" s="153">
        <v>73.128155119200002</v>
      </c>
      <c r="O1046" s="127"/>
      <c r="P1046" s="3"/>
    </row>
    <row r="1047" spans="1:16" ht="16.5" customHeight="1">
      <c r="A1047" s="3"/>
      <c r="B1047" s="9" t="s">
        <v>154</v>
      </c>
      <c r="C1047" s="1" t="s">
        <v>316</v>
      </c>
      <c r="E1047" s="1" t="s">
        <v>369</v>
      </c>
      <c r="F1047" s="1" t="s">
        <v>147</v>
      </c>
      <c r="G1047" s="152">
        <v>44446.636423611111</v>
      </c>
      <c r="H1047" s="152">
        <v>46272</v>
      </c>
      <c r="I1047" s="1" t="s">
        <v>148</v>
      </c>
      <c r="J1047" s="10">
        <v>1405221918</v>
      </c>
      <c r="K1047" s="10">
        <v>1000000001</v>
      </c>
      <c r="L1047" s="10">
        <v>1027612863.9638718</v>
      </c>
      <c r="M1047" s="10">
        <v>1405221918</v>
      </c>
      <c r="N1047" s="153">
        <v>73.128155119200002</v>
      </c>
      <c r="O1047" s="127"/>
      <c r="P1047" s="3"/>
    </row>
    <row r="1048" spans="1:16" ht="16.5" customHeight="1">
      <c r="A1048" s="3"/>
      <c r="B1048" s="9" t="s">
        <v>154</v>
      </c>
      <c r="C1048" s="1" t="s">
        <v>316</v>
      </c>
      <c r="E1048" s="1" t="s">
        <v>369</v>
      </c>
      <c r="F1048" s="1" t="s">
        <v>147</v>
      </c>
      <c r="G1048" s="152">
        <v>44820.399675925924</v>
      </c>
      <c r="H1048" s="152">
        <v>45915</v>
      </c>
      <c r="I1048" s="1" t="s">
        <v>148</v>
      </c>
      <c r="J1048" s="10">
        <v>1308061644</v>
      </c>
      <c r="K1048" s="10">
        <v>1000547876</v>
      </c>
      <c r="L1048" s="10">
        <v>1030931488.1737841</v>
      </c>
      <c r="M1048" s="10">
        <v>1308061644</v>
      </c>
      <c r="N1048" s="153">
        <v>78.813677696499994</v>
      </c>
      <c r="O1048" s="127"/>
      <c r="P1048" s="3"/>
    </row>
    <row r="1049" spans="1:16" ht="16.5" customHeight="1">
      <c r="A1049" s="3"/>
      <c r="B1049" s="9" t="s">
        <v>154</v>
      </c>
      <c r="C1049" s="1" t="s">
        <v>316</v>
      </c>
      <c r="E1049" s="1" t="s">
        <v>369</v>
      </c>
      <c r="F1049" s="1" t="s">
        <v>147</v>
      </c>
      <c r="G1049" s="152">
        <v>44820.403657407405</v>
      </c>
      <c r="H1049" s="152">
        <v>45915</v>
      </c>
      <c r="I1049" s="1" t="s">
        <v>148</v>
      </c>
      <c r="J1049" s="10">
        <v>1308061644</v>
      </c>
      <c r="K1049" s="10">
        <v>1000547876</v>
      </c>
      <c r="L1049" s="10">
        <v>1030931488.1737841</v>
      </c>
      <c r="M1049" s="10">
        <v>1308061644</v>
      </c>
      <c r="N1049" s="153">
        <v>78.813677696499994</v>
      </c>
      <c r="O1049" s="127"/>
      <c r="P1049" s="3"/>
    </row>
    <row r="1050" spans="1:16" ht="16.5" customHeight="1">
      <c r="A1050" s="3"/>
      <c r="B1050" s="9" t="s">
        <v>154</v>
      </c>
      <c r="C1050" s="1" t="s">
        <v>316</v>
      </c>
      <c r="E1050" s="1" t="s">
        <v>369</v>
      </c>
      <c r="F1050" s="1" t="s">
        <v>147</v>
      </c>
      <c r="G1050" s="152">
        <v>44820.403680555552</v>
      </c>
      <c r="H1050" s="152">
        <v>45915</v>
      </c>
      <c r="I1050" s="1" t="s">
        <v>148</v>
      </c>
      <c r="J1050" s="10">
        <v>1308061644</v>
      </c>
      <c r="K1050" s="10">
        <v>1000547876</v>
      </c>
      <c r="L1050" s="10">
        <v>1030931488.1737841</v>
      </c>
      <c r="M1050" s="10">
        <v>1308061644</v>
      </c>
      <c r="N1050" s="153">
        <v>78.813677696499994</v>
      </c>
      <c r="O1050" s="127"/>
      <c r="P1050" s="3"/>
    </row>
    <row r="1051" spans="1:16" ht="16.5" customHeight="1">
      <c r="A1051" s="3"/>
      <c r="B1051" s="9" t="s">
        <v>154</v>
      </c>
      <c r="C1051" s="1" t="s">
        <v>316</v>
      </c>
      <c r="E1051" s="1" t="s">
        <v>369</v>
      </c>
      <c r="F1051" s="1" t="s">
        <v>147</v>
      </c>
      <c r="G1051" s="152">
        <v>44820.403703703705</v>
      </c>
      <c r="H1051" s="152">
        <v>45915</v>
      </c>
      <c r="I1051" s="1" t="s">
        <v>148</v>
      </c>
      <c r="J1051" s="10">
        <v>1308061644</v>
      </c>
      <c r="K1051" s="10">
        <v>1000547876</v>
      </c>
      <c r="L1051" s="10">
        <v>1030931488.1737841</v>
      </c>
      <c r="M1051" s="10">
        <v>1308061644</v>
      </c>
      <c r="N1051" s="153">
        <v>78.813677696499994</v>
      </c>
      <c r="O1051" s="127"/>
      <c r="P1051" s="3"/>
    </row>
    <row r="1052" spans="1:16" ht="16.5" customHeight="1">
      <c r="A1052" s="3"/>
      <c r="B1052" s="9" t="s">
        <v>154</v>
      </c>
      <c r="C1052" s="1" t="s">
        <v>316</v>
      </c>
      <c r="E1052" s="1" t="s">
        <v>369</v>
      </c>
      <c r="F1052" s="1" t="s">
        <v>147</v>
      </c>
      <c r="G1052" s="152">
        <v>44820.403726851851</v>
      </c>
      <c r="H1052" s="152">
        <v>45915</v>
      </c>
      <c r="I1052" s="1" t="s">
        <v>148</v>
      </c>
      <c r="J1052" s="10">
        <v>1308061644</v>
      </c>
      <c r="K1052" s="10">
        <v>1000547876</v>
      </c>
      <c r="L1052" s="10">
        <v>1030931488.1737841</v>
      </c>
      <c r="M1052" s="10">
        <v>1308061644</v>
      </c>
      <c r="N1052" s="153">
        <v>78.813677696499994</v>
      </c>
      <c r="O1052" s="127"/>
      <c r="P1052" s="3"/>
    </row>
    <row r="1053" spans="1:16" ht="16.5" customHeight="1">
      <c r="A1053" s="3"/>
      <c r="B1053" s="9" t="s">
        <v>154</v>
      </c>
      <c r="C1053" s="1" t="s">
        <v>316</v>
      </c>
      <c r="E1053" s="1" t="s">
        <v>369</v>
      </c>
      <c r="F1053" s="1" t="s">
        <v>147</v>
      </c>
      <c r="G1053" s="152">
        <v>44820.403738425921</v>
      </c>
      <c r="H1053" s="152">
        <v>45915</v>
      </c>
      <c r="I1053" s="1" t="s">
        <v>148</v>
      </c>
      <c r="J1053" s="10">
        <v>1308061644</v>
      </c>
      <c r="K1053" s="10">
        <v>1000547876</v>
      </c>
      <c r="L1053" s="10">
        <v>1030931488.1737841</v>
      </c>
      <c r="M1053" s="10">
        <v>1308061644</v>
      </c>
      <c r="N1053" s="153">
        <v>78.813677696499994</v>
      </c>
      <c r="O1053" s="127"/>
      <c r="P1053" s="3"/>
    </row>
    <row r="1054" spans="1:16" ht="16.5" customHeight="1">
      <c r="A1054" s="3"/>
      <c r="B1054" s="9" t="s">
        <v>154</v>
      </c>
      <c r="C1054" s="1" t="s">
        <v>316</v>
      </c>
      <c r="E1054" s="1" t="s">
        <v>369</v>
      </c>
      <c r="F1054" s="1" t="s">
        <v>147</v>
      </c>
      <c r="G1054" s="152">
        <v>44820.411898148152</v>
      </c>
      <c r="H1054" s="152">
        <v>46643</v>
      </c>
      <c r="I1054" s="1" t="s">
        <v>148</v>
      </c>
      <c r="J1054" s="10">
        <v>1527500000</v>
      </c>
      <c r="K1054" s="10">
        <v>1000563512</v>
      </c>
      <c r="L1054" s="10">
        <v>1031818746.0087721</v>
      </c>
      <c r="M1054" s="10">
        <v>1527500000</v>
      </c>
      <c r="N1054" s="153">
        <v>67.549508740299999</v>
      </c>
      <c r="O1054" s="127"/>
      <c r="P1054" s="3"/>
    </row>
    <row r="1055" spans="1:16" ht="16.5" customHeight="1">
      <c r="A1055" s="3"/>
      <c r="B1055" s="9" t="s">
        <v>154</v>
      </c>
      <c r="C1055" s="1" t="s">
        <v>316</v>
      </c>
      <c r="E1055" s="1" t="s">
        <v>369</v>
      </c>
      <c r="F1055" s="1" t="s">
        <v>147</v>
      </c>
      <c r="G1055" s="152">
        <v>44820.414247685185</v>
      </c>
      <c r="H1055" s="152">
        <v>46643</v>
      </c>
      <c r="I1055" s="1" t="s">
        <v>148</v>
      </c>
      <c r="J1055" s="10">
        <v>1527500000</v>
      </c>
      <c r="K1055" s="10">
        <v>1000563512</v>
      </c>
      <c r="L1055" s="10">
        <v>1031818746.0087721</v>
      </c>
      <c r="M1055" s="10">
        <v>1527500000</v>
      </c>
      <c r="N1055" s="153">
        <v>67.549508740299999</v>
      </c>
      <c r="O1055" s="127"/>
      <c r="P1055" s="3"/>
    </row>
    <row r="1056" spans="1:16" ht="16.5" customHeight="1">
      <c r="A1056" s="3"/>
      <c r="B1056" s="9" t="s">
        <v>154</v>
      </c>
      <c r="C1056" s="1" t="s">
        <v>316</v>
      </c>
      <c r="E1056" s="1" t="s">
        <v>369</v>
      </c>
      <c r="F1056" s="1" t="s">
        <v>147</v>
      </c>
      <c r="G1056" s="152">
        <v>44820.414270833338</v>
      </c>
      <c r="H1056" s="152">
        <v>46643</v>
      </c>
      <c r="I1056" s="1" t="s">
        <v>148</v>
      </c>
      <c r="J1056" s="10">
        <v>1527500000</v>
      </c>
      <c r="K1056" s="10">
        <v>1000563512</v>
      </c>
      <c r="L1056" s="10">
        <v>1031818746.0087721</v>
      </c>
      <c r="M1056" s="10">
        <v>1527500000</v>
      </c>
      <c r="N1056" s="153">
        <v>67.549508740299999</v>
      </c>
      <c r="O1056" s="127"/>
      <c r="P1056" s="3"/>
    </row>
    <row r="1057" spans="1:16" ht="16.5" customHeight="1">
      <c r="A1057" s="3"/>
      <c r="B1057" s="9" t="s">
        <v>154</v>
      </c>
      <c r="C1057" s="1" t="s">
        <v>316</v>
      </c>
      <c r="E1057" s="1" t="s">
        <v>369</v>
      </c>
      <c r="F1057" s="1" t="s">
        <v>147</v>
      </c>
      <c r="G1057" s="152">
        <v>44820.414282407408</v>
      </c>
      <c r="H1057" s="152">
        <v>46643</v>
      </c>
      <c r="I1057" s="1" t="s">
        <v>148</v>
      </c>
      <c r="J1057" s="10">
        <v>1527500000</v>
      </c>
      <c r="K1057" s="10">
        <v>1000563512</v>
      </c>
      <c r="L1057" s="10">
        <v>1031818746.0087721</v>
      </c>
      <c r="M1057" s="10">
        <v>1527500000</v>
      </c>
      <c r="N1057" s="153">
        <v>67.549508740299999</v>
      </c>
      <c r="O1057" s="127"/>
      <c r="P1057" s="3"/>
    </row>
    <row r="1058" spans="1:16" ht="16.5" customHeight="1">
      <c r="A1058" s="3"/>
      <c r="B1058" s="9" t="s">
        <v>154</v>
      </c>
      <c r="C1058" s="1" t="s">
        <v>316</v>
      </c>
      <c r="E1058" s="1" t="s">
        <v>369</v>
      </c>
      <c r="F1058" s="1" t="s">
        <v>147</v>
      </c>
      <c r="G1058" s="152">
        <v>44820.414305555561</v>
      </c>
      <c r="H1058" s="152">
        <v>46643</v>
      </c>
      <c r="I1058" s="1" t="s">
        <v>148</v>
      </c>
      <c r="J1058" s="10">
        <v>1527500000</v>
      </c>
      <c r="K1058" s="10">
        <v>1000563512</v>
      </c>
      <c r="L1058" s="10">
        <v>1031818746.0087721</v>
      </c>
      <c r="M1058" s="10">
        <v>1527500000</v>
      </c>
      <c r="N1058" s="153">
        <v>67.549508740299999</v>
      </c>
      <c r="O1058" s="127"/>
      <c r="P1058" s="3"/>
    </row>
    <row r="1059" spans="1:16" ht="16.5" customHeight="1">
      <c r="A1059" s="3"/>
      <c r="B1059" s="9" t="s">
        <v>154</v>
      </c>
      <c r="C1059" s="1" t="s">
        <v>316</v>
      </c>
      <c r="E1059" s="1" t="s">
        <v>369</v>
      </c>
      <c r="F1059" s="1" t="s">
        <v>147</v>
      </c>
      <c r="G1059" s="152">
        <v>44820.414317129631</v>
      </c>
      <c r="H1059" s="152">
        <v>46643</v>
      </c>
      <c r="I1059" s="1" t="s">
        <v>148</v>
      </c>
      <c r="J1059" s="10">
        <v>1527500000</v>
      </c>
      <c r="K1059" s="10">
        <v>1000563512</v>
      </c>
      <c r="L1059" s="10">
        <v>1031818746.0087721</v>
      </c>
      <c r="M1059" s="10">
        <v>1527500000</v>
      </c>
      <c r="N1059" s="153">
        <v>67.549508740299999</v>
      </c>
      <c r="O1059" s="127"/>
      <c r="P1059" s="3"/>
    </row>
    <row r="1060" spans="1:16" ht="16.5" customHeight="1">
      <c r="A1060" s="3"/>
      <c r="B1060" s="9" t="s">
        <v>154</v>
      </c>
      <c r="C1060" s="1" t="s">
        <v>316</v>
      </c>
      <c r="E1060" s="1" t="s">
        <v>369</v>
      </c>
      <c r="F1060" s="1" t="s">
        <v>147</v>
      </c>
      <c r="G1060" s="152">
        <v>44880.394131944449</v>
      </c>
      <c r="H1060" s="152">
        <v>45359</v>
      </c>
      <c r="I1060" s="1" t="s">
        <v>148</v>
      </c>
      <c r="J1060" s="10">
        <v>362137009</v>
      </c>
      <c r="K1060" s="10">
        <v>322861549</v>
      </c>
      <c r="L1060" s="10">
        <v>326862679.45225453</v>
      </c>
      <c r="M1060" s="10">
        <v>362137009</v>
      </c>
      <c r="N1060" s="153">
        <v>90.259396672799994</v>
      </c>
      <c r="O1060" s="127"/>
      <c r="P1060" s="3"/>
    </row>
    <row r="1061" spans="1:16" ht="16.5" customHeight="1">
      <c r="A1061" s="3"/>
      <c r="B1061" s="9" t="s">
        <v>154</v>
      </c>
      <c r="C1061" s="1" t="s">
        <v>316</v>
      </c>
      <c r="E1061" s="1" t="s">
        <v>369</v>
      </c>
      <c r="F1061" s="1" t="s">
        <v>147</v>
      </c>
      <c r="G1061" s="152">
        <v>45000.497766203713</v>
      </c>
      <c r="H1061" s="152">
        <v>45922</v>
      </c>
      <c r="I1061" s="1" t="s">
        <v>148</v>
      </c>
      <c r="J1061" s="10">
        <v>12772699</v>
      </c>
      <c r="K1061" s="10">
        <v>9921743</v>
      </c>
      <c r="L1061" s="10">
        <v>9820629.9231037386</v>
      </c>
      <c r="M1061" s="10">
        <v>12772699</v>
      </c>
      <c r="N1061" s="153">
        <v>76.887664252500002</v>
      </c>
      <c r="O1061" s="127"/>
      <c r="P1061" s="3"/>
    </row>
    <row r="1062" spans="1:16" ht="16.5" customHeight="1">
      <c r="A1062" s="3"/>
      <c r="B1062" s="9" t="s">
        <v>154</v>
      </c>
      <c r="C1062" s="1" t="s">
        <v>316</v>
      </c>
      <c r="E1062" s="1" t="s">
        <v>369</v>
      </c>
      <c r="F1062" s="1" t="s">
        <v>147</v>
      </c>
      <c r="G1062" s="152">
        <v>45043.672291666669</v>
      </c>
      <c r="H1062" s="152">
        <v>45350</v>
      </c>
      <c r="I1062" s="1" t="s">
        <v>148</v>
      </c>
      <c r="J1062" s="10">
        <v>257598631</v>
      </c>
      <c r="K1062" s="10">
        <v>232741850</v>
      </c>
      <c r="L1062" s="10">
        <v>235012159.98041531</v>
      </c>
      <c r="M1062" s="10">
        <v>257598631</v>
      </c>
      <c r="N1062" s="153">
        <v>91.231913410399997</v>
      </c>
      <c r="O1062" s="127"/>
      <c r="P1062" s="3"/>
    </row>
    <row r="1063" spans="1:16" ht="16.5" customHeight="1">
      <c r="A1063" s="3"/>
      <c r="B1063" s="9" t="s">
        <v>154</v>
      </c>
      <c r="C1063" s="1" t="s">
        <v>316</v>
      </c>
      <c r="E1063" s="1" t="s">
        <v>369</v>
      </c>
      <c r="F1063" s="1" t="s">
        <v>147</v>
      </c>
      <c r="G1063" s="152">
        <v>45086.684675925921</v>
      </c>
      <c r="H1063" s="152">
        <v>46097</v>
      </c>
      <c r="I1063" s="1" t="s">
        <v>148</v>
      </c>
      <c r="J1063" s="10">
        <v>39196767</v>
      </c>
      <c r="K1063" s="10">
        <v>30509050</v>
      </c>
      <c r="L1063" s="10">
        <v>29992978.840170942</v>
      </c>
      <c r="M1063" s="10">
        <v>39196767</v>
      </c>
      <c r="N1063" s="153">
        <v>76.519011989399999</v>
      </c>
      <c r="O1063" s="127"/>
      <c r="P1063" s="3"/>
    </row>
    <row r="1064" spans="1:16" ht="16.5" customHeight="1">
      <c r="A1064" s="3"/>
      <c r="B1064" s="9" t="s">
        <v>154</v>
      </c>
      <c r="C1064" s="1" t="s">
        <v>316</v>
      </c>
      <c r="E1064" s="1" t="s">
        <v>369</v>
      </c>
      <c r="F1064" s="1" t="s">
        <v>147</v>
      </c>
      <c r="G1064" s="152">
        <v>45118.506701388884</v>
      </c>
      <c r="H1064" s="152">
        <v>45789</v>
      </c>
      <c r="I1064" s="1" t="s">
        <v>148</v>
      </c>
      <c r="J1064" s="10">
        <v>108616192</v>
      </c>
      <c r="K1064" s="10">
        <v>90504295</v>
      </c>
      <c r="L1064" s="10">
        <v>95093544.406589478</v>
      </c>
      <c r="M1064" s="10">
        <v>108616192</v>
      </c>
      <c r="N1064" s="153">
        <v>87.550062891699994</v>
      </c>
      <c r="O1064" s="127"/>
      <c r="P1064" s="3"/>
    </row>
    <row r="1065" spans="1:16" ht="16.5" customHeight="1">
      <c r="A1065" s="3"/>
      <c r="B1065" s="9" t="s">
        <v>154</v>
      </c>
      <c r="C1065" s="1" t="s">
        <v>316</v>
      </c>
      <c r="E1065" s="1" t="s">
        <v>369</v>
      </c>
      <c r="F1065" s="1" t="s">
        <v>147</v>
      </c>
      <c r="G1065" s="152">
        <v>45208.712106481478</v>
      </c>
      <c r="H1065" s="152">
        <v>46034</v>
      </c>
      <c r="I1065" s="1" t="s">
        <v>148</v>
      </c>
      <c r="J1065" s="10">
        <v>61654520</v>
      </c>
      <c r="K1065" s="10">
        <v>48339328</v>
      </c>
      <c r="L1065" s="10">
        <v>49656871.267553315</v>
      </c>
      <c r="M1065" s="10">
        <v>61654520</v>
      </c>
      <c r="N1065" s="153">
        <v>80.540520415299994</v>
      </c>
      <c r="O1065" s="127"/>
      <c r="P1065" s="3"/>
    </row>
    <row r="1066" spans="1:16" ht="16.5" customHeight="1">
      <c r="A1066" s="3"/>
      <c r="B1066" s="9" t="s">
        <v>412</v>
      </c>
      <c r="C1066" s="1" t="s">
        <v>316</v>
      </c>
      <c r="E1066" s="1" t="s">
        <v>369</v>
      </c>
      <c r="F1066" s="1" t="s">
        <v>147</v>
      </c>
      <c r="G1066" s="152">
        <v>45287.663414351853</v>
      </c>
      <c r="H1066" s="152">
        <v>45350</v>
      </c>
      <c r="I1066" s="1" t="s">
        <v>148</v>
      </c>
      <c r="J1066" s="10">
        <v>35710000000</v>
      </c>
      <c r="K1066" s="10">
        <v>35000000000</v>
      </c>
      <c r="L1066" s="10">
        <v>35044656689.639</v>
      </c>
      <c r="M1066" s="10">
        <v>35710000000</v>
      </c>
      <c r="N1066" s="153">
        <v>98.136815148799997</v>
      </c>
      <c r="O1066" s="127"/>
      <c r="P1066" s="3"/>
    </row>
    <row r="1067" spans="1:16" ht="16.5" customHeight="1">
      <c r="A1067" s="3"/>
      <c r="B1067" s="9" t="s">
        <v>145</v>
      </c>
      <c r="C1067" s="1" t="s">
        <v>336</v>
      </c>
      <c r="E1067" s="1" t="s">
        <v>369</v>
      </c>
      <c r="F1067" s="1" t="s">
        <v>147</v>
      </c>
      <c r="G1067" s="152">
        <v>43321.658854166664</v>
      </c>
      <c r="H1067" s="152">
        <v>45726</v>
      </c>
      <c r="I1067" s="1" t="s">
        <v>148</v>
      </c>
      <c r="J1067" s="10">
        <v>95808198</v>
      </c>
      <c r="K1067" s="10">
        <v>51508562</v>
      </c>
      <c r="L1067" s="10">
        <v>50626839.253069893</v>
      </c>
      <c r="M1067" s="10">
        <v>95808198</v>
      </c>
      <c r="N1067" s="153">
        <v>52.841865633499999</v>
      </c>
      <c r="O1067" s="127"/>
      <c r="P1067" s="3"/>
    </row>
    <row r="1068" spans="1:16" ht="16.5" customHeight="1">
      <c r="A1068" s="3"/>
      <c r="B1068" s="9" t="s">
        <v>145</v>
      </c>
      <c r="C1068" s="1" t="s">
        <v>336</v>
      </c>
      <c r="E1068" s="1" t="s">
        <v>369</v>
      </c>
      <c r="F1068" s="1" t="s">
        <v>147</v>
      </c>
      <c r="G1068" s="152">
        <v>43494.679988425924</v>
      </c>
      <c r="H1068" s="152">
        <v>45462</v>
      </c>
      <c r="I1068" s="1" t="s">
        <v>148</v>
      </c>
      <c r="J1068" s="10">
        <v>871626713</v>
      </c>
      <c r="K1068" s="10">
        <v>500941780</v>
      </c>
      <c r="L1068" s="10">
        <v>513761173.08148384</v>
      </c>
      <c r="M1068" s="10">
        <v>871626713</v>
      </c>
      <c r="N1068" s="153">
        <v>58.942798037199999</v>
      </c>
      <c r="O1068" s="127"/>
      <c r="P1068" s="3"/>
    </row>
    <row r="1069" spans="1:16" ht="16.5" customHeight="1">
      <c r="A1069" s="3"/>
      <c r="B1069" s="9" t="s">
        <v>145</v>
      </c>
      <c r="C1069" s="1" t="s">
        <v>336</v>
      </c>
      <c r="E1069" s="1" t="s">
        <v>369</v>
      </c>
      <c r="F1069" s="1" t="s">
        <v>147</v>
      </c>
      <c r="G1069" s="152">
        <v>43557.630046296297</v>
      </c>
      <c r="H1069" s="152">
        <v>45547</v>
      </c>
      <c r="I1069" s="1" t="s">
        <v>148</v>
      </c>
      <c r="J1069" s="10">
        <v>896339860</v>
      </c>
      <c r="K1069" s="10">
        <v>522178253</v>
      </c>
      <c r="L1069" s="10">
        <v>519041354.50299054</v>
      </c>
      <c r="M1069" s="10">
        <v>896339860</v>
      </c>
      <c r="N1069" s="153">
        <v>57.9067581021</v>
      </c>
      <c r="O1069" s="127"/>
      <c r="P1069" s="3"/>
    </row>
    <row r="1070" spans="1:16" ht="16.5" customHeight="1">
      <c r="A1070" s="3"/>
      <c r="B1070" s="9" t="s">
        <v>145</v>
      </c>
      <c r="C1070" s="1" t="s">
        <v>336</v>
      </c>
      <c r="E1070" s="1" t="s">
        <v>369</v>
      </c>
      <c r="F1070" s="1" t="s">
        <v>147</v>
      </c>
      <c r="G1070" s="152">
        <v>43564.698402777773</v>
      </c>
      <c r="H1070" s="152">
        <v>45726</v>
      </c>
      <c r="I1070" s="1" t="s">
        <v>148</v>
      </c>
      <c r="J1070" s="10">
        <v>182462323</v>
      </c>
      <c r="K1070" s="10">
        <v>103067120</v>
      </c>
      <c r="L1070" s="10">
        <v>101302194.1710012</v>
      </c>
      <c r="M1070" s="10">
        <v>182462323</v>
      </c>
      <c r="N1070" s="153">
        <v>55.519513566100002</v>
      </c>
      <c r="O1070" s="127"/>
      <c r="P1070" s="3"/>
    </row>
    <row r="1071" spans="1:16" ht="16.5" customHeight="1">
      <c r="A1071" s="3"/>
      <c r="B1071" s="9" t="s">
        <v>145</v>
      </c>
      <c r="C1071" s="1" t="s">
        <v>336</v>
      </c>
      <c r="E1071" s="1" t="s">
        <v>369</v>
      </c>
      <c r="F1071" s="1" t="s">
        <v>147</v>
      </c>
      <c r="G1071" s="152">
        <v>43580.576898148145</v>
      </c>
      <c r="H1071" s="152">
        <v>45547</v>
      </c>
      <c r="I1071" s="1" t="s">
        <v>148</v>
      </c>
      <c r="J1071" s="10">
        <v>87023294</v>
      </c>
      <c r="K1071" s="10">
        <v>50647259</v>
      </c>
      <c r="L1071" s="10">
        <v>50311313.019335061</v>
      </c>
      <c r="M1071" s="10">
        <v>87023294</v>
      </c>
      <c r="N1071" s="153">
        <v>57.813615994999999</v>
      </c>
      <c r="O1071" s="127"/>
      <c r="P1071" s="3"/>
    </row>
    <row r="1072" spans="1:16" ht="16.5" customHeight="1">
      <c r="A1072" s="3"/>
      <c r="B1072" s="9" t="s">
        <v>145</v>
      </c>
      <c r="C1072" s="1" t="s">
        <v>336</v>
      </c>
      <c r="E1072" s="1" t="s">
        <v>369</v>
      </c>
      <c r="F1072" s="1" t="s">
        <v>147</v>
      </c>
      <c r="G1072" s="152">
        <v>43588.590416666673</v>
      </c>
      <c r="H1072" s="152">
        <v>45547</v>
      </c>
      <c r="I1072" s="1" t="s">
        <v>148</v>
      </c>
      <c r="J1072" s="10">
        <v>826721238</v>
      </c>
      <c r="K1072" s="10">
        <v>487020528</v>
      </c>
      <c r="L1072" s="10">
        <v>478733950.39952201</v>
      </c>
      <c r="M1072" s="10">
        <v>826721238</v>
      </c>
      <c r="N1072" s="153">
        <v>57.907542276000001</v>
      </c>
      <c r="O1072" s="127"/>
      <c r="P1072" s="3"/>
    </row>
    <row r="1073" spans="1:16" ht="16.5" customHeight="1">
      <c r="A1073" s="3"/>
      <c r="B1073" s="9" t="s">
        <v>145</v>
      </c>
      <c r="C1073" s="1" t="s">
        <v>336</v>
      </c>
      <c r="E1073" s="1" t="s">
        <v>369</v>
      </c>
      <c r="F1073" s="1" t="s">
        <v>147</v>
      </c>
      <c r="G1073" s="152">
        <v>43651.524907407409</v>
      </c>
      <c r="H1073" s="152">
        <v>46037</v>
      </c>
      <c r="I1073" s="1" t="s">
        <v>148</v>
      </c>
      <c r="J1073" s="10">
        <v>81708791</v>
      </c>
      <c r="K1073" s="10">
        <v>42176363</v>
      </c>
      <c r="L1073" s="10">
        <v>42207125.907333881</v>
      </c>
      <c r="M1073" s="10">
        <v>81708791</v>
      </c>
      <c r="N1073" s="153">
        <v>51.655550633899999</v>
      </c>
      <c r="O1073" s="127"/>
      <c r="P1073" s="3"/>
    </row>
    <row r="1074" spans="1:16" ht="16.5" customHeight="1">
      <c r="A1074" s="3"/>
      <c r="B1074" s="9" t="s">
        <v>145</v>
      </c>
      <c r="C1074" s="1" t="s">
        <v>336</v>
      </c>
      <c r="E1074" s="1" t="s">
        <v>369</v>
      </c>
      <c r="F1074" s="1" t="s">
        <v>147</v>
      </c>
      <c r="G1074" s="152">
        <v>43711.626608796294</v>
      </c>
      <c r="H1074" s="152">
        <v>46262</v>
      </c>
      <c r="I1074" s="1" t="s">
        <v>148</v>
      </c>
      <c r="J1074" s="10">
        <v>248299987</v>
      </c>
      <c r="K1074" s="10">
        <v>130510203</v>
      </c>
      <c r="L1074" s="10">
        <v>130757582.4233371</v>
      </c>
      <c r="M1074" s="10">
        <v>248299987</v>
      </c>
      <c r="N1074" s="153">
        <v>52.661131401200002</v>
      </c>
      <c r="O1074" s="127"/>
      <c r="P1074" s="3"/>
    </row>
    <row r="1075" spans="1:16" ht="16.5" customHeight="1">
      <c r="A1075" s="3"/>
      <c r="B1075" s="9" t="s">
        <v>145</v>
      </c>
      <c r="C1075" s="1" t="s">
        <v>336</v>
      </c>
      <c r="E1075" s="1" t="s">
        <v>369</v>
      </c>
      <c r="F1075" s="1" t="s">
        <v>147</v>
      </c>
      <c r="G1075" s="152">
        <v>43712.539837962962</v>
      </c>
      <c r="H1075" s="152">
        <v>46262</v>
      </c>
      <c r="I1075" s="1" t="s">
        <v>148</v>
      </c>
      <c r="J1075" s="10">
        <v>410650016</v>
      </c>
      <c r="K1075" s="10">
        <v>215920376</v>
      </c>
      <c r="L1075" s="10">
        <v>216253149.4510183</v>
      </c>
      <c r="M1075" s="10">
        <v>410650016</v>
      </c>
      <c r="N1075" s="153">
        <v>52.661181304099998</v>
      </c>
      <c r="O1075" s="127"/>
      <c r="P1075" s="3"/>
    </row>
    <row r="1076" spans="1:16" ht="16.5" customHeight="1">
      <c r="A1076" s="3"/>
      <c r="B1076" s="9" t="s">
        <v>145</v>
      </c>
      <c r="C1076" s="1" t="s">
        <v>336</v>
      </c>
      <c r="E1076" s="1" t="s">
        <v>369</v>
      </c>
      <c r="F1076" s="1" t="s">
        <v>147</v>
      </c>
      <c r="G1076" s="152">
        <v>43720.548854166664</v>
      </c>
      <c r="H1076" s="152">
        <v>46262</v>
      </c>
      <c r="I1076" s="1" t="s">
        <v>148</v>
      </c>
      <c r="J1076" s="10">
        <v>466040002</v>
      </c>
      <c r="K1076" s="10">
        <v>245739758</v>
      </c>
      <c r="L1076" s="10">
        <v>245423565.52933893</v>
      </c>
      <c r="M1076" s="10">
        <v>466040002</v>
      </c>
      <c r="N1076" s="153">
        <v>52.661480661799999</v>
      </c>
      <c r="O1076" s="127"/>
      <c r="P1076" s="3"/>
    </row>
    <row r="1077" spans="1:16" ht="16.5" customHeight="1">
      <c r="A1077" s="3"/>
      <c r="B1077" s="9" t="s">
        <v>145</v>
      </c>
      <c r="C1077" s="1" t="s">
        <v>336</v>
      </c>
      <c r="E1077" s="1" t="s">
        <v>369</v>
      </c>
      <c r="F1077" s="1" t="s">
        <v>147</v>
      </c>
      <c r="G1077" s="152">
        <v>43724.626006944447</v>
      </c>
      <c r="H1077" s="152">
        <v>46262</v>
      </c>
      <c r="I1077" s="1" t="s">
        <v>148</v>
      </c>
      <c r="J1077" s="10">
        <v>198639999</v>
      </c>
      <c r="K1077" s="10">
        <v>104889697</v>
      </c>
      <c r="L1077" s="10">
        <v>104606909.54813187</v>
      </c>
      <c r="M1077" s="10">
        <v>198639999</v>
      </c>
      <c r="N1077" s="153">
        <v>52.661553601900003</v>
      </c>
      <c r="O1077" s="127"/>
      <c r="P1077" s="3"/>
    </row>
    <row r="1078" spans="1:16" ht="16.5" customHeight="1">
      <c r="A1078" s="3"/>
      <c r="B1078" s="9" t="s">
        <v>145</v>
      </c>
      <c r="C1078" s="1" t="s">
        <v>336</v>
      </c>
      <c r="E1078" s="1" t="s">
        <v>369</v>
      </c>
      <c r="F1078" s="1" t="s">
        <v>147</v>
      </c>
      <c r="G1078" s="152">
        <v>43732.651296296295</v>
      </c>
      <c r="H1078" s="152">
        <v>46262</v>
      </c>
      <c r="I1078" s="1" t="s">
        <v>148</v>
      </c>
      <c r="J1078" s="10">
        <v>82129988</v>
      </c>
      <c r="K1078" s="10">
        <v>43490381</v>
      </c>
      <c r="L1078" s="10">
        <v>43250922.779151618</v>
      </c>
      <c r="M1078" s="10">
        <v>82129988</v>
      </c>
      <c r="N1078" s="153">
        <v>52.661547666499999</v>
      </c>
      <c r="O1078" s="127"/>
      <c r="P1078" s="3"/>
    </row>
    <row r="1079" spans="1:16" ht="16.5" customHeight="1">
      <c r="A1079" s="3"/>
      <c r="B1079" s="9" t="s">
        <v>145</v>
      </c>
      <c r="C1079" s="1" t="s">
        <v>336</v>
      </c>
      <c r="E1079" s="1" t="s">
        <v>369</v>
      </c>
      <c r="F1079" s="1" t="s">
        <v>147</v>
      </c>
      <c r="G1079" s="152">
        <v>43739.654756944445</v>
      </c>
      <c r="H1079" s="152">
        <v>46262</v>
      </c>
      <c r="I1079" s="1" t="s">
        <v>148</v>
      </c>
      <c r="J1079" s="10">
        <v>347509510</v>
      </c>
      <c r="K1079" s="10">
        <v>183522674</v>
      </c>
      <c r="L1079" s="10">
        <v>184067634.979931</v>
      </c>
      <c r="M1079" s="10">
        <v>347509510</v>
      </c>
      <c r="N1079" s="153">
        <v>52.9676540305</v>
      </c>
      <c r="O1079" s="127"/>
      <c r="P1079" s="3"/>
    </row>
    <row r="1080" spans="1:16" ht="16.5" customHeight="1">
      <c r="A1080" s="3"/>
      <c r="B1080" s="9" t="s">
        <v>145</v>
      </c>
      <c r="C1080" s="1" t="s">
        <v>336</v>
      </c>
      <c r="E1080" s="1" t="s">
        <v>369</v>
      </c>
      <c r="F1080" s="1" t="s">
        <v>147</v>
      </c>
      <c r="G1080" s="152">
        <v>43742.66615740741</v>
      </c>
      <c r="H1080" s="152">
        <v>46262</v>
      </c>
      <c r="I1080" s="1" t="s">
        <v>148</v>
      </c>
      <c r="J1080" s="10">
        <v>218380275</v>
      </c>
      <c r="K1080" s="10">
        <v>115485838</v>
      </c>
      <c r="L1080" s="10">
        <v>115688272.61371869</v>
      </c>
      <c r="M1080" s="10">
        <v>218380275</v>
      </c>
      <c r="N1080" s="153">
        <v>52.975605335099999</v>
      </c>
      <c r="O1080" s="127"/>
      <c r="P1080" s="3"/>
    </row>
    <row r="1081" spans="1:16" ht="16.5" customHeight="1">
      <c r="A1081" s="3"/>
      <c r="B1081" s="9" t="s">
        <v>145</v>
      </c>
      <c r="C1081" s="1" t="s">
        <v>336</v>
      </c>
      <c r="E1081" s="1" t="s">
        <v>369</v>
      </c>
      <c r="F1081" s="1" t="s">
        <v>147</v>
      </c>
      <c r="G1081" s="152">
        <v>43749.673148148147</v>
      </c>
      <c r="H1081" s="152">
        <v>46262</v>
      </c>
      <c r="I1081" s="1" t="s">
        <v>148</v>
      </c>
      <c r="J1081" s="10">
        <v>79756275</v>
      </c>
      <c r="K1081" s="10">
        <v>42281553</v>
      </c>
      <c r="L1081" s="10">
        <v>42251326.197084941</v>
      </c>
      <c r="M1081" s="10">
        <v>79756275</v>
      </c>
      <c r="N1081" s="153">
        <v>52.975551073699997</v>
      </c>
      <c r="O1081" s="127"/>
      <c r="P1081" s="3"/>
    </row>
    <row r="1082" spans="1:16" ht="16.5" customHeight="1">
      <c r="A1082" s="3"/>
      <c r="B1082" s="9" t="s">
        <v>145</v>
      </c>
      <c r="C1082" s="1" t="s">
        <v>336</v>
      </c>
      <c r="E1082" s="1" t="s">
        <v>369</v>
      </c>
      <c r="F1082" s="1" t="s">
        <v>147</v>
      </c>
      <c r="G1082" s="152">
        <v>43754.643125000002</v>
      </c>
      <c r="H1082" s="152">
        <v>45309</v>
      </c>
      <c r="I1082" s="1" t="s">
        <v>148</v>
      </c>
      <c r="J1082" s="10">
        <v>90555068</v>
      </c>
      <c r="K1082" s="10">
        <v>57750960</v>
      </c>
      <c r="L1082" s="10">
        <v>57534888.98078794</v>
      </c>
      <c r="M1082" s="10">
        <v>90555068</v>
      </c>
      <c r="N1082" s="153">
        <v>63.535802304100002</v>
      </c>
      <c r="O1082" s="127"/>
      <c r="P1082" s="3"/>
    </row>
    <row r="1083" spans="1:16" ht="16.5" customHeight="1">
      <c r="A1083" s="3"/>
      <c r="B1083" s="9" t="s">
        <v>145</v>
      </c>
      <c r="C1083" s="1" t="s">
        <v>336</v>
      </c>
      <c r="E1083" s="1" t="s">
        <v>369</v>
      </c>
      <c r="F1083" s="1" t="s">
        <v>147</v>
      </c>
      <c r="G1083" s="152">
        <v>43770.59311342593</v>
      </c>
      <c r="H1083" s="152">
        <v>45309</v>
      </c>
      <c r="I1083" s="1" t="s">
        <v>148</v>
      </c>
      <c r="J1083" s="10">
        <v>1177583844</v>
      </c>
      <c r="K1083" s="10">
        <v>746013087</v>
      </c>
      <c r="L1083" s="10">
        <v>764388544.60897374</v>
      </c>
      <c r="M1083" s="10">
        <v>1177583844</v>
      </c>
      <c r="N1083" s="153">
        <v>64.911602558400006</v>
      </c>
      <c r="O1083" s="127"/>
      <c r="P1083" s="3"/>
    </row>
    <row r="1084" spans="1:16" ht="16.5" customHeight="1">
      <c r="A1084" s="3"/>
      <c r="B1084" s="9" t="s">
        <v>145</v>
      </c>
      <c r="C1084" s="1" t="s">
        <v>336</v>
      </c>
      <c r="E1084" s="1" t="s">
        <v>369</v>
      </c>
      <c r="F1084" s="1" t="s">
        <v>147</v>
      </c>
      <c r="G1084" s="152">
        <v>43770.595891203702</v>
      </c>
      <c r="H1084" s="152">
        <v>45911</v>
      </c>
      <c r="I1084" s="1" t="s">
        <v>148</v>
      </c>
      <c r="J1084" s="10">
        <v>1837698640</v>
      </c>
      <c r="K1084" s="10">
        <v>1025355447</v>
      </c>
      <c r="L1084" s="10">
        <v>1009808866.3126881</v>
      </c>
      <c r="M1084" s="10">
        <v>1837698640</v>
      </c>
      <c r="N1084" s="153">
        <v>54.949644317800001</v>
      </c>
      <c r="O1084" s="127"/>
      <c r="P1084" s="3"/>
    </row>
    <row r="1085" spans="1:16" ht="16.5" customHeight="1">
      <c r="A1085" s="3"/>
      <c r="B1085" s="9" t="s">
        <v>145</v>
      </c>
      <c r="C1085" s="1" t="s">
        <v>336</v>
      </c>
      <c r="E1085" s="1" t="s">
        <v>369</v>
      </c>
      <c r="F1085" s="1" t="s">
        <v>147</v>
      </c>
      <c r="G1085" s="152">
        <v>43775.568009259252</v>
      </c>
      <c r="H1085" s="152">
        <v>46262</v>
      </c>
      <c r="I1085" s="1" t="s">
        <v>148</v>
      </c>
      <c r="J1085" s="10">
        <v>200119298</v>
      </c>
      <c r="K1085" s="10">
        <v>106968520</v>
      </c>
      <c r="L1085" s="10">
        <v>106856289.54412262</v>
      </c>
      <c r="M1085" s="10">
        <v>200119298</v>
      </c>
      <c r="N1085" s="153">
        <v>53.396294416400004</v>
      </c>
      <c r="O1085" s="127"/>
      <c r="P1085" s="3"/>
    </row>
    <row r="1086" spans="1:16" ht="16.5" customHeight="1">
      <c r="A1086" s="3"/>
      <c r="B1086" s="9" t="s">
        <v>145</v>
      </c>
      <c r="C1086" s="1" t="s">
        <v>336</v>
      </c>
      <c r="E1086" s="1" t="s">
        <v>369</v>
      </c>
      <c r="F1086" s="1" t="s">
        <v>147</v>
      </c>
      <c r="G1086" s="152">
        <v>43776.568136574067</v>
      </c>
      <c r="H1086" s="152">
        <v>46262</v>
      </c>
      <c r="I1086" s="1" t="s">
        <v>148</v>
      </c>
      <c r="J1086" s="10">
        <v>94395899</v>
      </c>
      <c r="K1086" s="10">
        <v>50499651</v>
      </c>
      <c r="L1086" s="10">
        <v>50416346.527405739</v>
      </c>
      <c r="M1086" s="10">
        <v>94395899</v>
      </c>
      <c r="N1086" s="153">
        <v>53.409467001700001</v>
      </c>
      <c r="O1086" s="127"/>
      <c r="P1086" s="3"/>
    </row>
    <row r="1087" spans="1:16" ht="16.5" customHeight="1">
      <c r="A1087" s="3"/>
      <c r="B1087" s="9" t="s">
        <v>145</v>
      </c>
      <c r="C1087" s="1" t="s">
        <v>336</v>
      </c>
      <c r="E1087" s="1" t="s">
        <v>369</v>
      </c>
      <c r="F1087" s="1" t="s">
        <v>147</v>
      </c>
      <c r="G1087" s="152">
        <v>43777.641828703709</v>
      </c>
      <c r="H1087" s="152">
        <v>46262</v>
      </c>
      <c r="I1087" s="1" t="s">
        <v>148</v>
      </c>
      <c r="J1087" s="10">
        <v>377583552</v>
      </c>
      <c r="K1087" s="10">
        <v>202069863</v>
      </c>
      <c r="L1087" s="10">
        <v>201665660.34983331</v>
      </c>
      <c r="M1087" s="10">
        <v>377583552</v>
      </c>
      <c r="N1087" s="153">
        <v>53.409545855899999</v>
      </c>
      <c r="O1087" s="127"/>
      <c r="P1087" s="3"/>
    </row>
    <row r="1088" spans="1:16" ht="16.5" customHeight="1">
      <c r="A1088" s="3"/>
      <c r="B1088" s="9" t="s">
        <v>145</v>
      </c>
      <c r="C1088" s="1" t="s">
        <v>336</v>
      </c>
      <c r="E1088" s="1" t="s">
        <v>369</v>
      </c>
      <c r="F1088" s="1" t="s">
        <v>147</v>
      </c>
      <c r="G1088" s="152">
        <v>43817.659502314818</v>
      </c>
      <c r="H1088" s="152">
        <v>45726</v>
      </c>
      <c r="I1088" s="1" t="s">
        <v>148</v>
      </c>
      <c r="J1088" s="10">
        <v>110193976</v>
      </c>
      <c r="K1088" s="10">
        <v>65448766</v>
      </c>
      <c r="L1088" s="10">
        <v>64854957.510924913</v>
      </c>
      <c r="M1088" s="10">
        <v>110193976</v>
      </c>
      <c r="N1088" s="153">
        <v>58.855265836800001</v>
      </c>
      <c r="O1088" s="127"/>
      <c r="P1088" s="3"/>
    </row>
    <row r="1089" spans="1:16" ht="16.5" customHeight="1">
      <c r="A1089" s="3"/>
      <c r="B1089" s="9" t="s">
        <v>145</v>
      </c>
      <c r="C1089" s="1" t="s">
        <v>336</v>
      </c>
      <c r="E1089" s="1" t="s">
        <v>369</v>
      </c>
      <c r="F1089" s="1" t="s">
        <v>147</v>
      </c>
      <c r="G1089" s="152">
        <v>43889.566631944443</v>
      </c>
      <c r="H1089" s="152">
        <v>46366</v>
      </c>
      <c r="I1089" s="1" t="s">
        <v>148</v>
      </c>
      <c r="J1089" s="10">
        <v>377939706</v>
      </c>
      <c r="K1089" s="10">
        <v>206055887</v>
      </c>
      <c r="L1089" s="10">
        <v>202668750.47509509</v>
      </c>
      <c r="M1089" s="10">
        <v>377939706</v>
      </c>
      <c r="N1089" s="153">
        <v>53.624625107599996</v>
      </c>
      <c r="O1089" s="127"/>
      <c r="P1089" s="3"/>
    </row>
    <row r="1090" spans="1:16" ht="16.5" customHeight="1">
      <c r="A1090" s="3"/>
      <c r="B1090" s="9" t="s">
        <v>145</v>
      </c>
      <c r="C1090" s="1" t="s">
        <v>336</v>
      </c>
      <c r="E1090" s="1" t="s">
        <v>369</v>
      </c>
      <c r="F1090" s="1" t="s">
        <v>147</v>
      </c>
      <c r="G1090" s="152">
        <v>43896.456817129627</v>
      </c>
      <c r="H1090" s="152">
        <v>46366</v>
      </c>
      <c r="I1090" s="1" t="s">
        <v>148</v>
      </c>
      <c r="J1090" s="10">
        <v>85036436</v>
      </c>
      <c r="K1090" s="10">
        <v>46474769</v>
      </c>
      <c r="L1090" s="10">
        <v>45601266.247891463</v>
      </c>
      <c r="M1090" s="10">
        <v>85036436</v>
      </c>
      <c r="N1090" s="153">
        <v>53.6255614568</v>
      </c>
      <c r="O1090" s="127"/>
      <c r="P1090" s="3"/>
    </row>
    <row r="1091" spans="1:16" ht="16.5" customHeight="1">
      <c r="A1091" s="3"/>
      <c r="B1091" s="9" t="s">
        <v>145</v>
      </c>
      <c r="C1091" s="1" t="s">
        <v>336</v>
      </c>
      <c r="E1091" s="1" t="s">
        <v>369</v>
      </c>
      <c r="F1091" s="1" t="s">
        <v>147</v>
      </c>
      <c r="G1091" s="152">
        <v>43896.702928240738</v>
      </c>
      <c r="H1091" s="152">
        <v>46037</v>
      </c>
      <c r="I1091" s="1" t="s">
        <v>148</v>
      </c>
      <c r="J1091" s="10">
        <v>658901360</v>
      </c>
      <c r="K1091" s="10">
        <v>356026202</v>
      </c>
      <c r="L1091" s="10">
        <v>360289000.1278829</v>
      </c>
      <c r="M1091" s="10">
        <v>658901360</v>
      </c>
      <c r="N1091" s="153">
        <v>54.6802635417</v>
      </c>
      <c r="O1091" s="127"/>
      <c r="P1091" s="3"/>
    </row>
    <row r="1092" spans="1:16" ht="16.5" customHeight="1">
      <c r="A1092" s="3"/>
      <c r="B1092" s="9" t="s">
        <v>145</v>
      </c>
      <c r="C1092" s="1" t="s">
        <v>336</v>
      </c>
      <c r="E1092" s="1" t="s">
        <v>369</v>
      </c>
      <c r="F1092" s="1" t="s">
        <v>147</v>
      </c>
      <c r="G1092" s="152">
        <v>43914.563067129631</v>
      </c>
      <c r="H1092" s="152">
        <v>46366</v>
      </c>
      <c r="I1092" s="1" t="s">
        <v>148</v>
      </c>
      <c r="J1092" s="10">
        <v>328765072</v>
      </c>
      <c r="K1092" s="10">
        <v>183984933</v>
      </c>
      <c r="L1092" s="10">
        <v>179515018.27765083</v>
      </c>
      <c r="M1092" s="10">
        <v>328765072</v>
      </c>
      <c r="N1092" s="153">
        <v>54.602825411300003</v>
      </c>
      <c r="O1092" s="127"/>
      <c r="P1092" s="3"/>
    </row>
    <row r="1093" spans="1:16" ht="16.5" customHeight="1">
      <c r="A1093" s="3"/>
      <c r="B1093" s="9" t="s">
        <v>145</v>
      </c>
      <c r="C1093" s="1" t="s">
        <v>336</v>
      </c>
      <c r="E1093" s="1" t="s">
        <v>369</v>
      </c>
      <c r="F1093" s="1" t="s">
        <v>147</v>
      </c>
      <c r="G1093" s="152">
        <v>43957.501157407409</v>
      </c>
      <c r="H1093" s="152">
        <v>46252</v>
      </c>
      <c r="I1093" s="1" t="s">
        <v>148</v>
      </c>
      <c r="J1093" s="10">
        <v>254884353</v>
      </c>
      <c r="K1093" s="10">
        <v>141453692</v>
      </c>
      <c r="L1093" s="10">
        <v>141664181.70481595</v>
      </c>
      <c r="M1093" s="10">
        <v>254884353</v>
      </c>
      <c r="N1093" s="153">
        <v>55.5797874752</v>
      </c>
      <c r="O1093" s="127"/>
      <c r="P1093" s="3"/>
    </row>
    <row r="1094" spans="1:16" ht="16.5" customHeight="1">
      <c r="A1094" s="3"/>
      <c r="B1094" s="9" t="s">
        <v>145</v>
      </c>
      <c r="C1094" s="1" t="s">
        <v>336</v>
      </c>
      <c r="E1094" s="1" t="s">
        <v>369</v>
      </c>
      <c r="F1094" s="1" t="s">
        <v>147</v>
      </c>
      <c r="G1094" s="152">
        <v>43959.452048611107</v>
      </c>
      <c r="H1094" s="152">
        <v>46037</v>
      </c>
      <c r="I1094" s="1" t="s">
        <v>148</v>
      </c>
      <c r="J1094" s="10">
        <v>184580131</v>
      </c>
      <c r="K1094" s="10">
        <v>100606167</v>
      </c>
      <c r="L1094" s="10">
        <v>102943579.90549964</v>
      </c>
      <c r="M1094" s="10">
        <v>184580131</v>
      </c>
      <c r="N1094" s="153">
        <v>55.771755794000001</v>
      </c>
      <c r="O1094" s="127"/>
      <c r="P1094" s="3"/>
    </row>
    <row r="1095" spans="1:16" ht="16.5" customHeight="1">
      <c r="A1095" s="3"/>
      <c r="B1095" s="9" t="s">
        <v>145</v>
      </c>
      <c r="C1095" s="1" t="s">
        <v>336</v>
      </c>
      <c r="E1095" s="1" t="s">
        <v>369</v>
      </c>
      <c r="F1095" s="1" t="s">
        <v>147</v>
      </c>
      <c r="G1095" s="152">
        <v>44021.51871527778</v>
      </c>
      <c r="H1095" s="152">
        <v>45840</v>
      </c>
      <c r="I1095" s="1" t="s">
        <v>148</v>
      </c>
      <c r="J1095" s="10">
        <v>615387500</v>
      </c>
      <c r="K1095" s="10">
        <v>365275000</v>
      </c>
      <c r="L1095" s="10">
        <v>377369863.24832565</v>
      </c>
      <c r="M1095" s="10">
        <v>615387500</v>
      </c>
      <c r="N1095" s="153">
        <v>61.3223153295</v>
      </c>
      <c r="O1095" s="127"/>
      <c r="P1095" s="3"/>
    </row>
    <row r="1096" spans="1:16" ht="16.5" customHeight="1">
      <c r="A1096" s="3"/>
      <c r="B1096" s="9" t="s">
        <v>145</v>
      </c>
      <c r="C1096" s="1" t="s">
        <v>336</v>
      </c>
      <c r="E1096" s="1" t="s">
        <v>369</v>
      </c>
      <c r="F1096" s="1" t="s">
        <v>147</v>
      </c>
      <c r="G1096" s="152">
        <v>44022.523634259254</v>
      </c>
      <c r="H1096" s="152">
        <v>45840</v>
      </c>
      <c r="I1096" s="1" t="s">
        <v>148</v>
      </c>
      <c r="J1096" s="10">
        <v>202319184</v>
      </c>
      <c r="K1096" s="10">
        <v>120135615</v>
      </c>
      <c r="L1096" s="10">
        <v>124067074.97516489</v>
      </c>
      <c r="M1096" s="10">
        <v>202319184</v>
      </c>
      <c r="N1096" s="153">
        <v>61.322447294600003</v>
      </c>
      <c r="O1096" s="127"/>
      <c r="P1096" s="3"/>
    </row>
    <row r="1097" spans="1:16" ht="16.5" customHeight="1">
      <c r="A1097" s="3"/>
      <c r="B1097" s="9" t="s">
        <v>145</v>
      </c>
      <c r="C1097" s="1" t="s">
        <v>336</v>
      </c>
      <c r="E1097" s="1" t="s">
        <v>369</v>
      </c>
      <c r="F1097" s="1" t="s">
        <v>147</v>
      </c>
      <c r="G1097" s="152">
        <v>44025.53769675926</v>
      </c>
      <c r="H1097" s="152">
        <v>45840</v>
      </c>
      <c r="I1097" s="1" t="s">
        <v>148</v>
      </c>
      <c r="J1097" s="10">
        <v>252898969</v>
      </c>
      <c r="K1097" s="10">
        <v>150339040</v>
      </c>
      <c r="L1097" s="10">
        <v>155084806.4062497</v>
      </c>
      <c r="M1097" s="10">
        <v>252898969</v>
      </c>
      <c r="N1097" s="153">
        <v>61.322830622600002</v>
      </c>
      <c r="O1097" s="127"/>
      <c r="P1097" s="3"/>
    </row>
    <row r="1098" spans="1:16" ht="16.5" customHeight="1">
      <c r="A1098" s="3"/>
      <c r="B1098" s="9" t="s">
        <v>145</v>
      </c>
      <c r="C1098" s="1" t="s">
        <v>336</v>
      </c>
      <c r="E1098" s="1" t="s">
        <v>369</v>
      </c>
      <c r="F1098" s="1" t="s">
        <v>147</v>
      </c>
      <c r="G1098" s="152">
        <v>44026.534641203703</v>
      </c>
      <c r="H1098" s="152">
        <v>45840</v>
      </c>
      <c r="I1098" s="1" t="s">
        <v>148</v>
      </c>
      <c r="J1098" s="10">
        <v>252898969</v>
      </c>
      <c r="K1098" s="10">
        <v>150395550</v>
      </c>
      <c r="L1098" s="10">
        <v>155085113.11289787</v>
      </c>
      <c r="M1098" s="10">
        <v>252898969</v>
      </c>
      <c r="N1098" s="153">
        <v>61.322951899000003</v>
      </c>
      <c r="O1098" s="127"/>
      <c r="P1098" s="3"/>
    </row>
    <row r="1099" spans="1:16" ht="16.5" customHeight="1">
      <c r="A1099" s="3"/>
      <c r="B1099" s="9" t="s">
        <v>145</v>
      </c>
      <c r="C1099" s="1" t="s">
        <v>336</v>
      </c>
      <c r="E1099" s="1" t="s">
        <v>369</v>
      </c>
      <c r="F1099" s="1" t="s">
        <v>147</v>
      </c>
      <c r="G1099" s="152">
        <v>44027.539097222223</v>
      </c>
      <c r="H1099" s="152">
        <v>45840</v>
      </c>
      <c r="I1099" s="1" t="s">
        <v>148</v>
      </c>
      <c r="J1099" s="10">
        <v>84299657</v>
      </c>
      <c r="K1099" s="10">
        <v>50150687</v>
      </c>
      <c r="L1099" s="10">
        <v>51695137.762220398</v>
      </c>
      <c r="M1099" s="10">
        <v>84299657</v>
      </c>
      <c r="N1099" s="153">
        <v>61.323070107200003</v>
      </c>
      <c r="O1099" s="127"/>
      <c r="P1099" s="3"/>
    </row>
    <row r="1100" spans="1:16" ht="16.5" customHeight="1">
      <c r="A1100" s="3"/>
      <c r="B1100" s="9" t="s">
        <v>145</v>
      </c>
      <c r="C1100" s="1" t="s">
        <v>336</v>
      </c>
      <c r="E1100" s="1" t="s">
        <v>369</v>
      </c>
      <c r="F1100" s="1" t="s">
        <v>147</v>
      </c>
      <c r="G1100" s="152">
        <v>44082.497557870374</v>
      </c>
      <c r="H1100" s="152">
        <v>46009</v>
      </c>
      <c r="I1100" s="1" t="s">
        <v>148</v>
      </c>
      <c r="J1100" s="10">
        <v>2099756708</v>
      </c>
      <c r="K1100" s="10">
        <v>1222311783</v>
      </c>
      <c r="L1100" s="10">
        <v>1234689665.4360211</v>
      </c>
      <c r="M1100" s="10">
        <v>2099756708</v>
      </c>
      <c r="N1100" s="153">
        <v>58.801558329700001</v>
      </c>
      <c r="O1100" s="127"/>
      <c r="P1100" s="3"/>
    </row>
    <row r="1101" spans="1:16" ht="16.5" customHeight="1">
      <c r="A1101" s="3"/>
      <c r="B1101" s="9" t="s">
        <v>145</v>
      </c>
      <c r="C1101" s="1" t="s">
        <v>336</v>
      </c>
      <c r="E1101" s="1" t="s">
        <v>369</v>
      </c>
      <c r="F1101" s="1" t="s">
        <v>147</v>
      </c>
      <c r="G1101" s="152">
        <v>44084.493981481486</v>
      </c>
      <c r="H1101" s="152">
        <v>46009</v>
      </c>
      <c r="I1101" s="1" t="s">
        <v>148</v>
      </c>
      <c r="J1101" s="10">
        <v>4024533698</v>
      </c>
      <c r="K1101" s="10">
        <v>2344509728</v>
      </c>
      <c r="L1101" s="10">
        <v>2366487199.6203942</v>
      </c>
      <c r="M1101" s="10">
        <v>4024533698</v>
      </c>
      <c r="N1101" s="153">
        <v>58.801525274799999</v>
      </c>
      <c r="O1101" s="127"/>
      <c r="P1101" s="3"/>
    </row>
    <row r="1102" spans="1:16" ht="16.5" customHeight="1">
      <c r="A1102" s="3"/>
      <c r="B1102" s="9" t="s">
        <v>145</v>
      </c>
      <c r="C1102" s="1" t="s">
        <v>336</v>
      </c>
      <c r="E1102" s="1" t="s">
        <v>369</v>
      </c>
      <c r="F1102" s="1" t="s">
        <v>147</v>
      </c>
      <c r="G1102" s="152">
        <v>44105.508113425931</v>
      </c>
      <c r="H1102" s="152">
        <v>46009</v>
      </c>
      <c r="I1102" s="1" t="s">
        <v>148</v>
      </c>
      <c r="J1102" s="10">
        <v>174979729</v>
      </c>
      <c r="K1102" s="10">
        <v>103194101</v>
      </c>
      <c r="L1102" s="10">
        <v>103101668.5998282</v>
      </c>
      <c r="M1102" s="10">
        <v>174979729</v>
      </c>
      <c r="N1102" s="153">
        <v>58.922064395100001</v>
      </c>
      <c r="O1102" s="127"/>
      <c r="P1102" s="3"/>
    </row>
    <row r="1103" spans="1:16" ht="16.5" customHeight="1">
      <c r="A1103" s="3"/>
      <c r="B1103" s="9" t="s">
        <v>145</v>
      </c>
      <c r="C1103" s="1" t="s">
        <v>336</v>
      </c>
      <c r="E1103" s="1" t="s">
        <v>369</v>
      </c>
      <c r="F1103" s="1" t="s">
        <v>147</v>
      </c>
      <c r="G1103" s="152">
        <v>44106.479490740749</v>
      </c>
      <c r="H1103" s="152">
        <v>46009</v>
      </c>
      <c r="I1103" s="1" t="s">
        <v>148</v>
      </c>
      <c r="J1103" s="10">
        <v>2974655342</v>
      </c>
      <c r="K1103" s="10">
        <v>1747090001</v>
      </c>
      <c r="L1103" s="10">
        <v>1749102353.6089423</v>
      </c>
      <c r="M1103" s="10">
        <v>2974655342</v>
      </c>
      <c r="N1103" s="153">
        <v>58.800168507400002</v>
      </c>
      <c r="O1103" s="127"/>
      <c r="P1103" s="3"/>
    </row>
    <row r="1104" spans="1:16" ht="16.5" customHeight="1">
      <c r="A1104" s="3"/>
      <c r="B1104" s="9" t="s">
        <v>145</v>
      </c>
      <c r="C1104" s="1" t="s">
        <v>336</v>
      </c>
      <c r="E1104" s="1" t="s">
        <v>369</v>
      </c>
      <c r="F1104" s="1" t="s">
        <v>147</v>
      </c>
      <c r="G1104" s="152">
        <v>44117.515416666669</v>
      </c>
      <c r="H1104" s="152">
        <v>46009</v>
      </c>
      <c r="I1104" s="1" t="s">
        <v>148</v>
      </c>
      <c r="J1104" s="10">
        <v>349959448</v>
      </c>
      <c r="K1104" s="10">
        <v>206374793</v>
      </c>
      <c r="L1104" s="10">
        <v>205771938.67186171</v>
      </c>
      <c r="M1104" s="10">
        <v>349959448</v>
      </c>
      <c r="N1104" s="153">
        <v>58.798795074099999</v>
      </c>
      <c r="O1104" s="127"/>
      <c r="P1104" s="3"/>
    </row>
    <row r="1105" spans="1:16" ht="16.5" customHeight="1">
      <c r="A1105" s="3"/>
      <c r="B1105" s="9" t="s">
        <v>145</v>
      </c>
      <c r="C1105" s="1" t="s">
        <v>336</v>
      </c>
      <c r="E1105" s="1" t="s">
        <v>369</v>
      </c>
      <c r="F1105" s="1" t="s">
        <v>147</v>
      </c>
      <c r="G1105" s="152">
        <v>44246.538831018523</v>
      </c>
      <c r="H1105" s="152">
        <v>45840</v>
      </c>
      <c r="I1105" s="1" t="s">
        <v>148</v>
      </c>
      <c r="J1105" s="10">
        <v>404452048</v>
      </c>
      <c r="K1105" s="10">
        <v>296762315</v>
      </c>
      <c r="L1105" s="10">
        <v>274991183.73325288</v>
      </c>
      <c r="M1105" s="10">
        <v>404452048</v>
      </c>
      <c r="N1105" s="153">
        <v>67.991047416599997</v>
      </c>
      <c r="O1105" s="127"/>
      <c r="P1105" s="3"/>
    </row>
    <row r="1106" spans="1:16" ht="16.5" customHeight="1">
      <c r="A1106" s="3"/>
      <c r="B1106" s="9" t="s">
        <v>145</v>
      </c>
      <c r="C1106" s="1" t="s">
        <v>336</v>
      </c>
      <c r="E1106" s="1" t="s">
        <v>369</v>
      </c>
      <c r="F1106" s="1" t="s">
        <v>147</v>
      </c>
      <c r="G1106" s="152">
        <v>44250.554236111107</v>
      </c>
      <c r="H1106" s="152">
        <v>46262</v>
      </c>
      <c r="I1106" s="1" t="s">
        <v>148</v>
      </c>
      <c r="J1106" s="10">
        <v>86043842</v>
      </c>
      <c r="K1106" s="10">
        <v>53163698</v>
      </c>
      <c r="L1106" s="10">
        <v>51886746.007770479</v>
      </c>
      <c r="M1106" s="10">
        <v>86043842</v>
      </c>
      <c r="N1106" s="153">
        <v>60.302683843200001</v>
      </c>
      <c r="O1106" s="127"/>
      <c r="P1106" s="3"/>
    </row>
    <row r="1107" spans="1:16" ht="16.5" customHeight="1">
      <c r="A1107" s="3"/>
      <c r="B1107" s="9" t="s">
        <v>145</v>
      </c>
      <c r="C1107" s="1" t="s">
        <v>336</v>
      </c>
      <c r="E1107" s="1" t="s">
        <v>369</v>
      </c>
      <c r="F1107" s="1" t="s">
        <v>147</v>
      </c>
      <c r="G1107" s="152">
        <v>44250.56346064814</v>
      </c>
      <c r="H1107" s="152">
        <v>46366</v>
      </c>
      <c r="I1107" s="1" t="s">
        <v>148</v>
      </c>
      <c r="J1107" s="10">
        <v>73922294</v>
      </c>
      <c r="K1107" s="10">
        <v>44789263</v>
      </c>
      <c r="L1107" s="10">
        <v>43533401.326732285</v>
      </c>
      <c r="M1107" s="10">
        <v>73922294</v>
      </c>
      <c r="N1107" s="153">
        <v>58.890760785600001</v>
      </c>
      <c r="O1107" s="127"/>
      <c r="P1107" s="3"/>
    </row>
    <row r="1108" spans="1:16" ht="16.5" customHeight="1">
      <c r="A1108" s="3"/>
      <c r="B1108" s="9" t="s">
        <v>145</v>
      </c>
      <c r="C1108" s="1" t="s">
        <v>336</v>
      </c>
      <c r="E1108" s="1" t="s">
        <v>369</v>
      </c>
      <c r="F1108" s="1" t="s">
        <v>147</v>
      </c>
      <c r="G1108" s="152">
        <v>44250.586585648154</v>
      </c>
      <c r="H1108" s="152">
        <v>46252</v>
      </c>
      <c r="I1108" s="1" t="s">
        <v>148</v>
      </c>
      <c r="J1108" s="10">
        <v>385476359</v>
      </c>
      <c r="K1108" s="10">
        <v>238859177</v>
      </c>
      <c r="L1108" s="10">
        <v>233149745.16576844</v>
      </c>
      <c r="M1108" s="10">
        <v>385476359</v>
      </c>
      <c r="N1108" s="153">
        <v>60.483539320200002</v>
      </c>
      <c r="O1108" s="127"/>
      <c r="P1108" s="3"/>
    </row>
    <row r="1109" spans="1:16" ht="16.5" customHeight="1">
      <c r="A1109" s="3"/>
      <c r="B1109" s="9" t="s">
        <v>145</v>
      </c>
      <c r="C1109" s="1" t="s">
        <v>336</v>
      </c>
      <c r="E1109" s="1" t="s">
        <v>369</v>
      </c>
      <c r="F1109" s="1" t="s">
        <v>147</v>
      </c>
      <c r="G1109" s="152">
        <v>44266.598171296297</v>
      </c>
      <c r="H1109" s="152">
        <v>46366</v>
      </c>
      <c r="I1109" s="1" t="s">
        <v>148</v>
      </c>
      <c r="J1109" s="10">
        <v>4634886277</v>
      </c>
      <c r="K1109" s="10">
        <v>2811831504</v>
      </c>
      <c r="L1109" s="10">
        <v>2747231372.5460782</v>
      </c>
      <c r="M1109" s="10">
        <v>4634886277</v>
      </c>
      <c r="N1109" s="153">
        <v>59.272897075800003</v>
      </c>
      <c r="O1109" s="127"/>
      <c r="P1109" s="3"/>
    </row>
    <row r="1110" spans="1:16" ht="16.5" customHeight="1">
      <c r="A1110" s="3"/>
      <c r="B1110" s="9" t="s">
        <v>145</v>
      </c>
      <c r="C1110" s="1" t="s">
        <v>336</v>
      </c>
      <c r="E1110" s="1" t="s">
        <v>369</v>
      </c>
      <c r="F1110" s="1" t="s">
        <v>147</v>
      </c>
      <c r="G1110" s="152">
        <v>44273.625057870369</v>
      </c>
      <c r="H1110" s="152">
        <v>46262</v>
      </c>
      <c r="I1110" s="1" t="s">
        <v>148</v>
      </c>
      <c r="J1110" s="10">
        <v>970984319</v>
      </c>
      <c r="K1110" s="10">
        <v>602686905</v>
      </c>
      <c r="L1110" s="10">
        <v>589899968.27178359</v>
      </c>
      <c r="M1110" s="10">
        <v>970984319</v>
      </c>
      <c r="N1110" s="153">
        <v>60.752780114899998</v>
      </c>
      <c r="O1110" s="127"/>
      <c r="P1110" s="3"/>
    </row>
    <row r="1111" spans="1:16" ht="16.5" customHeight="1">
      <c r="A1111" s="3"/>
      <c r="B1111" s="9" t="s">
        <v>145</v>
      </c>
      <c r="C1111" s="1" t="s">
        <v>336</v>
      </c>
      <c r="E1111" s="1" t="s">
        <v>369</v>
      </c>
      <c r="F1111" s="1" t="s">
        <v>147</v>
      </c>
      <c r="G1111" s="152">
        <v>44277.649722222224</v>
      </c>
      <c r="H1111" s="152">
        <v>46366</v>
      </c>
      <c r="I1111" s="1" t="s">
        <v>148</v>
      </c>
      <c r="J1111" s="10">
        <v>87450707</v>
      </c>
      <c r="K1111" s="10">
        <v>53195892</v>
      </c>
      <c r="L1111" s="10">
        <v>51809976.141894646</v>
      </c>
      <c r="M1111" s="10">
        <v>87450707</v>
      </c>
      <c r="N1111" s="153">
        <v>59.244776765399997</v>
      </c>
      <c r="O1111" s="127"/>
      <c r="P1111" s="3"/>
    </row>
    <row r="1112" spans="1:16" ht="16.5" customHeight="1">
      <c r="A1112" s="3"/>
      <c r="B1112" s="9" t="s">
        <v>145</v>
      </c>
      <c r="C1112" s="1" t="s">
        <v>336</v>
      </c>
      <c r="E1112" s="1" t="s">
        <v>369</v>
      </c>
      <c r="F1112" s="1" t="s">
        <v>147</v>
      </c>
      <c r="G1112" s="152">
        <v>44279.547835648147</v>
      </c>
      <c r="H1112" s="152">
        <v>45726</v>
      </c>
      <c r="I1112" s="1" t="s">
        <v>148</v>
      </c>
      <c r="J1112" s="10">
        <v>232556493</v>
      </c>
      <c r="K1112" s="10">
        <v>162416096</v>
      </c>
      <c r="L1112" s="10">
        <v>155183916.55185351</v>
      </c>
      <c r="M1112" s="10">
        <v>232556493</v>
      </c>
      <c r="N1112" s="153">
        <v>66.7295565692</v>
      </c>
      <c r="O1112" s="127"/>
      <c r="P1112" s="3"/>
    </row>
    <row r="1113" spans="1:16" ht="16.5" customHeight="1">
      <c r="A1113" s="3"/>
      <c r="B1113" s="9" t="s">
        <v>145</v>
      </c>
      <c r="C1113" s="1" t="s">
        <v>336</v>
      </c>
      <c r="E1113" s="1" t="s">
        <v>369</v>
      </c>
      <c r="F1113" s="1" t="s">
        <v>147</v>
      </c>
      <c r="G1113" s="152">
        <v>44284.615729166668</v>
      </c>
      <c r="H1113" s="152">
        <v>45840</v>
      </c>
      <c r="I1113" s="1" t="s">
        <v>148</v>
      </c>
      <c r="J1113" s="10">
        <v>647123292</v>
      </c>
      <c r="K1113" s="10">
        <v>441257535</v>
      </c>
      <c r="L1113" s="10">
        <v>425275209.03293288</v>
      </c>
      <c r="M1113" s="10">
        <v>647123292</v>
      </c>
      <c r="N1113" s="153">
        <v>65.717802819100001</v>
      </c>
      <c r="O1113" s="127"/>
      <c r="P1113" s="3"/>
    </row>
    <row r="1114" spans="1:16" ht="16.5" customHeight="1">
      <c r="A1114" s="3"/>
      <c r="B1114" s="9" t="s">
        <v>145</v>
      </c>
      <c r="C1114" s="1" t="s">
        <v>336</v>
      </c>
      <c r="E1114" s="1" t="s">
        <v>369</v>
      </c>
      <c r="F1114" s="1" t="s">
        <v>147</v>
      </c>
      <c r="G1114" s="152">
        <v>44340.540312500001</v>
      </c>
      <c r="H1114" s="152">
        <v>46009</v>
      </c>
      <c r="I1114" s="1" t="s">
        <v>148</v>
      </c>
      <c r="J1114" s="10">
        <v>296385534.24606001</v>
      </c>
      <c r="K1114" s="10">
        <v>195565930</v>
      </c>
      <c r="L1114" s="10">
        <v>191730501.98836336</v>
      </c>
      <c r="M1114" s="10">
        <v>296385534.24606001</v>
      </c>
      <c r="N1114" s="153">
        <v>64.689561343199998</v>
      </c>
      <c r="O1114" s="127"/>
      <c r="P1114" s="3"/>
    </row>
    <row r="1115" spans="1:16" ht="16.5" customHeight="1">
      <c r="A1115" s="3"/>
      <c r="B1115" s="9" t="s">
        <v>145</v>
      </c>
      <c r="C1115" s="1" t="s">
        <v>336</v>
      </c>
      <c r="E1115" s="1" t="s">
        <v>369</v>
      </c>
      <c r="F1115" s="1" t="s">
        <v>147</v>
      </c>
      <c r="G1115" s="152">
        <v>44343.613009259265</v>
      </c>
      <c r="H1115" s="152">
        <v>46252</v>
      </c>
      <c r="I1115" s="1" t="s">
        <v>148</v>
      </c>
      <c r="J1115" s="10">
        <v>67481636</v>
      </c>
      <c r="K1115" s="10">
        <v>41965477</v>
      </c>
      <c r="L1115" s="10">
        <v>41302355.508202516</v>
      </c>
      <c r="M1115" s="10">
        <v>67481636</v>
      </c>
      <c r="N1115" s="153">
        <v>61.205326302700001</v>
      </c>
      <c r="O1115" s="127"/>
      <c r="P1115" s="3"/>
    </row>
    <row r="1116" spans="1:16" ht="16.5" customHeight="1">
      <c r="A1116" s="3"/>
      <c r="B1116" s="9" t="s">
        <v>145</v>
      </c>
      <c r="C1116" s="1" t="s">
        <v>336</v>
      </c>
      <c r="E1116" s="1" t="s">
        <v>369</v>
      </c>
      <c r="F1116" s="1" t="s">
        <v>147</v>
      </c>
      <c r="G1116" s="152">
        <v>44425.545995370368</v>
      </c>
      <c r="H1116" s="152">
        <v>45474</v>
      </c>
      <c r="I1116" s="1" t="s">
        <v>148</v>
      </c>
      <c r="J1116" s="10">
        <v>242975508</v>
      </c>
      <c r="K1116" s="10">
        <v>176716069</v>
      </c>
      <c r="L1116" s="10">
        <v>179688410.65741274</v>
      </c>
      <c r="M1116" s="10">
        <v>242975508</v>
      </c>
      <c r="N1116" s="153">
        <v>73.953301769600003</v>
      </c>
      <c r="O1116" s="127"/>
      <c r="P1116" s="3"/>
    </row>
    <row r="1117" spans="1:16" ht="16.5" customHeight="1">
      <c r="A1117" s="3"/>
      <c r="B1117" s="9" t="s">
        <v>145</v>
      </c>
      <c r="C1117" s="1" t="s">
        <v>336</v>
      </c>
      <c r="E1117" s="1" t="s">
        <v>369</v>
      </c>
      <c r="F1117" s="1" t="s">
        <v>147</v>
      </c>
      <c r="G1117" s="152">
        <v>44425.551319444443</v>
      </c>
      <c r="H1117" s="152">
        <v>46009</v>
      </c>
      <c r="I1117" s="1" t="s">
        <v>148</v>
      </c>
      <c r="J1117" s="10">
        <v>691572094.519449</v>
      </c>
      <c r="K1117" s="10">
        <v>433720763</v>
      </c>
      <c r="L1117" s="10">
        <v>441398021.01911032</v>
      </c>
      <c r="M1117" s="10">
        <v>691572094.519449</v>
      </c>
      <c r="N1117" s="153">
        <v>63.825308238600002</v>
      </c>
      <c r="O1117" s="127"/>
      <c r="P1117" s="3"/>
    </row>
    <row r="1118" spans="1:16" ht="16.5" customHeight="1">
      <c r="A1118" s="3"/>
      <c r="B1118" s="9" t="s">
        <v>145</v>
      </c>
      <c r="C1118" s="1" t="s">
        <v>336</v>
      </c>
      <c r="E1118" s="1" t="s">
        <v>369</v>
      </c>
      <c r="F1118" s="1" t="s">
        <v>147</v>
      </c>
      <c r="G1118" s="152">
        <v>44662.631527777776</v>
      </c>
      <c r="H1118" s="152">
        <v>46262</v>
      </c>
      <c r="I1118" s="1" t="s">
        <v>148</v>
      </c>
      <c r="J1118" s="10">
        <v>447257202</v>
      </c>
      <c r="K1118" s="10">
        <v>285416107</v>
      </c>
      <c r="L1118" s="10">
        <v>285311881.65116435</v>
      </c>
      <c r="M1118" s="10">
        <v>447257202</v>
      </c>
      <c r="N1118" s="153">
        <v>63.791456096300003</v>
      </c>
      <c r="O1118" s="127"/>
      <c r="P1118" s="3"/>
    </row>
    <row r="1119" spans="1:16" ht="16.5" customHeight="1">
      <c r="A1119" s="3"/>
      <c r="B1119" s="9" t="s">
        <v>145</v>
      </c>
      <c r="C1119" s="1" t="s">
        <v>336</v>
      </c>
      <c r="E1119" s="1" t="s">
        <v>369</v>
      </c>
      <c r="F1119" s="1" t="s">
        <v>147</v>
      </c>
      <c r="G1119" s="152">
        <v>44662.634317129632</v>
      </c>
      <c r="H1119" s="152">
        <v>46009</v>
      </c>
      <c r="I1119" s="1" t="s">
        <v>148</v>
      </c>
      <c r="J1119" s="10">
        <v>277739263</v>
      </c>
      <c r="K1119" s="10">
        <v>185737314</v>
      </c>
      <c r="L1119" s="10">
        <v>185192445.84714234</v>
      </c>
      <c r="M1119" s="10">
        <v>277739263</v>
      </c>
      <c r="N1119" s="153">
        <v>66.678525695900007</v>
      </c>
      <c r="O1119" s="127"/>
      <c r="P1119" s="3"/>
    </row>
    <row r="1120" spans="1:16" ht="16.5" customHeight="1">
      <c r="A1120" s="3"/>
      <c r="B1120" s="9" t="s">
        <v>145</v>
      </c>
      <c r="C1120" s="1" t="s">
        <v>336</v>
      </c>
      <c r="E1120" s="1" t="s">
        <v>369</v>
      </c>
      <c r="F1120" s="1" t="s">
        <v>147</v>
      </c>
      <c r="G1120" s="152">
        <v>44979.395381944443</v>
      </c>
      <c r="H1120" s="152">
        <v>46009</v>
      </c>
      <c r="I1120" s="1" t="s">
        <v>148</v>
      </c>
      <c r="J1120" s="10">
        <v>140487535</v>
      </c>
      <c r="K1120" s="10">
        <v>101366027</v>
      </c>
      <c r="L1120" s="10">
        <v>102862404.68188749</v>
      </c>
      <c r="M1120" s="10">
        <v>140487535</v>
      </c>
      <c r="N1120" s="153">
        <v>73.218171763000001</v>
      </c>
      <c r="O1120" s="127"/>
      <c r="P1120" s="3"/>
    </row>
    <row r="1121" spans="1:16" ht="16.5" customHeight="1">
      <c r="A1121" s="3"/>
      <c r="B1121" s="9" t="s">
        <v>145</v>
      </c>
      <c r="C1121" s="1" t="s">
        <v>336</v>
      </c>
      <c r="E1121" s="1" t="s">
        <v>369</v>
      </c>
      <c r="F1121" s="1" t="s">
        <v>147</v>
      </c>
      <c r="G1121" s="152">
        <v>45002.677268518513</v>
      </c>
      <c r="H1121" s="152">
        <v>46366</v>
      </c>
      <c r="I1121" s="1" t="s">
        <v>148</v>
      </c>
      <c r="J1121" s="10">
        <v>1490794536</v>
      </c>
      <c r="K1121" s="10">
        <v>1043079303</v>
      </c>
      <c r="L1121" s="10">
        <v>1032422781.633347</v>
      </c>
      <c r="M1121" s="10">
        <v>1490794536</v>
      </c>
      <c r="N1121" s="153">
        <v>69.253190610900006</v>
      </c>
      <c r="O1121" s="127"/>
      <c r="P1121" s="3"/>
    </row>
    <row r="1122" spans="1:16" ht="16.5" customHeight="1">
      <c r="A1122" s="3"/>
      <c r="B1122" s="9" t="s">
        <v>145</v>
      </c>
      <c r="C1122" s="1" t="s">
        <v>336</v>
      </c>
      <c r="E1122" s="1" t="s">
        <v>369</v>
      </c>
      <c r="F1122" s="1" t="s">
        <v>147</v>
      </c>
      <c r="G1122" s="152">
        <v>45030.626377314817</v>
      </c>
      <c r="H1122" s="152">
        <v>46262</v>
      </c>
      <c r="I1122" s="1" t="s">
        <v>148</v>
      </c>
      <c r="J1122" s="10">
        <v>158424125</v>
      </c>
      <c r="K1122" s="10">
        <v>110156713</v>
      </c>
      <c r="L1122" s="10">
        <v>110507923.53324983</v>
      </c>
      <c r="M1122" s="10">
        <v>158424125</v>
      </c>
      <c r="N1122" s="153">
        <v>69.754479333999996</v>
      </c>
      <c r="O1122" s="127"/>
      <c r="P1122" s="3"/>
    </row>
    <row r="1123" spans="1:16" ht="16.5" customHeight="1">
      <c r="A1123" s="3"/>
      <c r="B1123" s="9" t="s">
        <v>145</v>
      </c>
      <c r="C1123" s="1" t="s">
        <v>336</v>
      </c>
      <c r="E1123" s="1" t="s">
        <v>369</v>
      </c>
      <c r="F1123" s="1" t="s">
        <v>147</v>
      </c>
      <c r="G1123" s="152">
        <v>45036.536261574074</v>
      </c>
      <c r="H1123" s="152">
        <v>45840</v>
      </c>
      <c r="I1123" s="1" t="s">
        <v>148</v>
      </c>
      <c r="J1123" s="10">
        <v>2618564</v>
      </c>
      <c r="K1123" s="10">
        <v>2012808</v>
      </c>
      <c r="L1123" s="10">
        <v>2067910.9222207516</v>
      </c>
      <c r="M1123" s="10">
        <v>2618564</v>
      </c>
      <c r="N1123" s="153">
        <v>78.971181236000007</v>
      </c>
      <c r="O1123" s="127"/>
      <c r="P1123" s="3"/>
    </row>
    <row r="1124" spans="1:16" ht="16.5" customHeight="1">
      <c r="A1124" s="3"/>
      <c r="B1124" s="9" t="s">
        <v>145</v>
      </c>
      <c r="C1124" s="1" t="s">
        <v>336</v>
      </c>
      <c r="E1124" s="1" t="s">
        <v>369</v>
      </c>
      <c r="F1124" s="1" t="s">
        <v>147</v>
      </c>
      <c r="G1124" s="152">
        <v>45258.654733796298</v>
      </c>
      <c r="H1124" s="152">
        <v>46262</v>
      </c>
      <c r="I1124" s="1" t="s">
        <v>148</v>
      </c>
      <c r="J1124" s="10">
        <v>9533049</v>
      </c>
      <c r="K1124" s="10">
        <v>7110421</v>
      </c>
      <c r="L1124" s="10">
        <v>7110683.607180669</v>
      </c>
      <c r="M1124" s="10">
        <v>9533049</v>
      </c>
      <c r="N1124" s="153">
        <v>74.5898149394</v>
      </c>
      <c r="O1124" s="127"/>
      <c r="P1124" s="3"/>
    </row>
    <row r="1125" spans="1:16" ht="16.5" customHeight="1">
      <c r="A1125" s="3"/>
      <c r="B1125" s="9" t="s">
        <v>145</v>
      </c>
      <c r="C1125" s="1" t="s">
        <v>336</v>
      </c>
      <c r="E1125" s="1" t="s">
        <v>369</v>
      </c>
      <c r="F1125" s="1" t="s">
        <v>147</v>
      </c>
      <c r="G1125" s="152">
        <v>45258.655347222222</v>
      </c>
      <c r="H1125" s="152">
        <v>45309</v>
      </c>
      <c r="I1125" s="1" t="s">
        <v>148</v>
      </c>
      <c r="J1125" s="10">
        <v>232713185</v>
      </c>
      <c r="K1125" s="10">
        <v>229211661</v>
      </c>
      <c r="L1125" s="10">
        <v>231471286.79397872</v>
      </c>
      <c r="M1125" s="10">
        <v>232713185</v>
      </c>
      <c r="N1125" s="153">
        <v>99.466339560400002</v>
      </c>
      <c r="O1125" s="127"/>
      <c r="P1125" s="3"/>
    </row>
    <row r="1126" spans="1:16" ht="16.5" customHeight="1">
      <c r="A1126" s="3"/>
      <c r="B1126" s="9" t="s">
        <v>145</v>
      </c>
      <c r="C1126" s="1" t="s">
        <v>336</v>
      </c>
      <c r="E1126" s="1" t="s">
        <v>369</v>
      </c>
      <c r="F1126" s="1" t="s">
        <v>147</v>
      </c>
      <c r="G1126" s="152">
        <v>45258.656076388885</v>
      </c>
      <c r="H1126" s="152">
        <v>46366</v>
      </c>
      <c r="I1126" s="1" t="s">
        <v>148</v>
      </c>
      <c r="J1126" s="10">
        <v>14042459</v>
      </c>
      <c r="K1126" s="10">
        <v>10401162</v>
      </c>
      <c r="L1126" s="10">
        <v>10308031.238673331</v>
      </c>
      <c r="M1126" s="10">
        <v>14042459</v>
      </c>
      <c r="N1126" s="153">
        <v>73.406169380099996</v>
      </c>
      <c r="O1126" s="127"/>
      <c r="P1126" s="3"/>
    </row>
    <row r="1127" spans="1:16" ht="16.5" customHeight="1">
      <c r="A1127" s="3"/>
      <c r="B1127" s="9" t="s">
        <v>145</v>
      </c>
      <c r="C1127" s="1" t="s">
        <v>336</v>
      </c>
      <c r="E1127" s="1" t="s">
        <v>369</v>
      </c>
      <c r="F1127" s="1" t="s">
        <v>147</v>
      </c>
      <c r="G1127" s="152">
        <v>45258.656631944446</v>
      </c>
      <c r="H1127" s="152">
        <v>46009</v>
      </c>
      <c r="I1127" s="1" t="s">
        <v>148</v>
      </c>
      <c r="J1127" s="10">
        <v>7807711</v>
      </c>
      <c r="K1127" s="10">
        <v>6297098</v>
      </c>
      <c r="L1127" s="10">
        <v>6364799.6661434993</v>
      </c>
      <c r="M1127" s="10">
        <v>7807711</v>
      </c>
      <c r="N1127" s="153">
        <v>81.519406470600003</v>
      </c>
      <c r="O1127" s="127"/>
      <c r="P1127" s="3"/>
    </row>
    <row r="1128" spans="1:16" ht="16.5" customHeight="1">
      <c r="A1128" s="3"/>
      <c r="B1128" s="9" t="s">
        <v>145</v>
      </c>
      <c r="C1128" s="1" t="s">
        <v>336</v>
      </c>
      <c r="E1128" s="1" t="s">
        <v>369</v>
      </c>
      <c r="F1128" s="1" t="s">
        <v>147</v>
      </c>
      <c r="G1128" s="152">
        <v>45280.625</v>
      </c>
      <c r="H1128" s="152">
        <v>45309</v>
      </c>
      <c r="I1128" s="1" t="s">
        <v>148</v>
      </c>
      <c r="J1128" s="10">
        <v>206856164</v>
      </c>
      <c r="K1128" s="10">
        <v>204671233</v>
      </c>
      <c r="L1128" s="10">
        <v>205497269.70303309</v>
      </c>
      <c r="M1128" s="10">
        <v>206856164</v>
      </c>
      <c r="N1128" s="153">
        <v>99.343072852800006</v>
      </c>
      <c r="O1128" s="127"/>
      <c r="P1128" s="3"/>
    </row>
    <row r="1129" spans="1:16" ht="16.5" customHeight="1">
      <c r="A1129" s="3"/>
      <c r="B1129" s="9" t="s">
        <v>212</v>
      </c>
      <c r="C1129" s="1" t="s">
        <v>413</v>
      </c>
      <c r="E1129" s="1" t="s">
        <v>369</v>
      </c>
      <c r="F1129" s="1" t="s">
        <v>147</v>
      </c>
      <c r="G1129" s="152">
        <v>45258.747418981489</v>
      </c>
      <c r="H1129" s="152">
        <v>45316</v>
      </c>
      <c r="I1129" s="1" t="s">
        <v>148</v>
      </c>
      <c r="J1129" s="10">
        <v>31103219</v>
      </c>
      <c r="K1129" s="10">
        <v>30595068</v>
      </c>
      <c r="L1129" s="10">
        <v>30883161.531049944</v>
      </c>
      <c r="M1129" s="10">
        <v>31103219</v>
      </c>
      <c r="N1129" s="153">
        <v>99.292492944399996</v>
      </c>
      <c r="O1129" s="127"/>
      <c r="P1129" s="3"/>
    </row>
    <row r="1130" spans="1:16" ht="16.5" customHeight="1">
      <c r="A1130" s="3"/>
      <c r="B1130" s="9" t="s">
        <v>212</v>
      </c>
      <c r="C1130" s="1" t="s">
        <v>413</v>
      </c>
      <c r="E1130" s="1" t="s">
        <v>369</v>
      </c>
      <c r="F1130" s="1" t="s">
        <v>147</v>
      </c>
      <c r="G1130" s="152">
        <v>45264.552916666667</v>
      </c>
      <c r="H1130" s="152">
        <v>45316</v>
      </c>
      <c r="I1130" s="1" t="s">
        <v>148</v>
      </c>
      <c r="J1130" s="10">
        <v>466548288</v>
      </c>
      <c r="K1130" s="10">
        <v>456182876</v>
      </c>
      <c r="L1130" s="10">
        <v>461535845.29488289</v>
      </c>
      <c r="M1130" s="10">
        <v>466548288</v>
      </c>
      <c r="N1130" s="153">
        <v>98.925632601399997</v>
      </c>
      <c r="O1130" s="127"/>
      <c r="P1130" s="3"/>
    </row>
    <row r="1131" spans="1:16" ht="16.5" customHeight="1">
      <c r="A1131" s="3"/>
      <c r="B1131" s="9" t="s">
        <v>212</v>
      </c>
      <c r="C1131" s="1" t="s">
        <v>413</v>
      </c>
      <c r="E1131" s="1" t="s">
        <v>369</v>
      </c>
      <c r="F1131" s="1" t="s">
        <v>147</v>
      </c>
      <c r="G1131" s="152">
        <v>45281.505150462966</v>
      </c>
      <c r="H1131" s="152">
        <v>45763</v>
      </c>
      <c r="I1131" s="1" t="s">
        <v>148</v>
      </c>
      <c r="J1131" s="10">
        <v>47180272</v>
      </c>
      <c r="K1131" s="10">
        <v>40841642</v>
      </c>
      <c r="L1131" s="10">
        <v>40974077.693107113</v>
      </c>
      <c r="M1131" s="10">
        <v>47180272</v>
      </c>
      <c r="N1131" s="153">
        <v>86.845785232200001</v>
      </c>
      <c r="O1131" s="127"/>
      <c r="P1131" s="3"/>
    </row>
    <row r="1132" spans="1:16" ht="16.5" customHeight="1">
      <c r="A1132" s="3"/>
      <c r="B1132" s="9" t="s">
        <v>212</v>
      </c>
      <c r="C1132" s="1" t="s">
        <v>413</v>
      </c>
      <c r="E1132" s="1" t="s">
        <v>369</v>
      </c>
      <c r="F1132" s="1" t="s">
        <v>147</v>
      </c>
      <c r="G1132" s="152">
        <v>45288.44631944444</v>
      </c>
      <c r="H1132" s="152">
        <v>45316</v>
      </c>
      <c r="I1132" s="1" t="s">
        <v>148</v>
      </c>
      <c r="J1132" s="10">
        <v>31103219</v>
      </c>
      <c r="K1132" s="10">
        <v>30763767</v>
      </c>
      <c r="L1132" s="10">
        <v>30799958.941141494</v>
      </c>
      <c r="M1132" s="10">
        <v>31103219</v>
      </c>
      <c r="N1132" s="153">
        <v>99.024988188999998</v>
      </c>
      <c r="O1132" s="127"/>
      <c r="P1132" s="3"/>
    </row>
    <row r="1133" spans="1:16" ht="16.5" customHeight="1">
      <c r="A1133" s="3"/>
      <c r="B1133" s="11"/>
      <c r="C1133" s="12"/>
      <c r="D1133" s="12"/>
      <c r="E1133" s="12"/>
      <c r="F1133" s="12"/>
      <c r="G1133" s="136" t="s">
        <v>368</v>
      </c>
      <c r="H1133" s="118"/>
      <c r="I1133" s="118"/>
      <c r="J1133" s="137">
        <f>SUM(J653:J1132)</f>
        <v>1084236495789.653</v>
      </c>
      <c r="K1133" s="137">
        <f>SUM(K653:K1132)</f>
        <v>714621165668</v>
      </c>
      <c r="L1133" s="137">
        <f>SUM(L653:L1132)</f>
        <v>715354855937.71997</v>
      </c>
      <c r="M1133" s="137">
        <f>SUM(M653:M1132)</f>
        <v>1084236495789.653</v>
      </c>
      <c r="N1133" s="12"/>
      <c r="O1133" s="138"/>
      <c r="P1133" s="3"/>
    </row>
    <row r="1134" spans="1:16" ht="16.5" customHeight="1">
      <c r="A1134" s="3"/>
      <c r="B1134" s="3"/>
      <c r="C1134" s="3"/>
      <c r="D1134" s="3"/>
      <c r="E1134" s="3"/>
      <c r="F1134" s="3"/>
      <c r="G1134" s="3"/>
      <c r="H1134" s="3"/>
      <c r="I1134" s="3"/>
      <c r="J1134" s="3"/>
      <c r="K1134" s="3"/>
      <c r="L1134" s="3"/>
      <c r="M1134" s="3"/>
      <c r="N1134" s="3"/>
      <c r="O1134" s="3"/>
      <c r="P1134" s="3"/>
    </row>
  </sheetData>
  <sortState xmlns:xlrd2="http://schemas.microsoft.com/office/spreadsheetml/2017/richdata2" ref="B116:D117">
    <sortCondition descending="1" ref="C116:C117"/>
  </sortState>
  <mergeCells count="38">
    <mergeCell ref="B49:F50"/>
    <mergeCell ref="B2:F2"/>
    <mergeCell ref="B3:F3"/>
    <mergeCell ref="B4:F4"/>
    <mergeCell ref="B6:F12"/>
    <mergeCell ref="B13:F13"/>
    <mergeCell ref="B15:F15"/>
    <mergeCell ref="B16:F39"/>
    <mergeCell ref="B40:F40"/>
    <mergeCell ref="B41:F43"/>
    <mergeCell ref="B44:F44"/>
    <mergeCell ref="B46:F48"/>
    <mergeCell ref="B78:C78"/>
    <mergeCell ref="B70:F71"/>
    <mergeCell ref="B73:F73"/>
    <mergeCell ref="B51:F52"/>
    <mergeCell ref="B53:F54"/>
    <mergeCell ref="B55:F56"/>
    <mergeCell ref="B57:F58"/>
    <mergeCell ref="B59:F60"/>
    <mergeCell ref="B74:F76"/>
    <mergeCell ref="B66:F66"/>
    <mergeCell ref="B67:F68"/>
    <mergeCell ref="B69:F69"/>
    <mergeCell ref="B102:F102"/>
    <mergeCell ref="B103:F104"/>
    <mergeCell ref="B120:F120"/>
    <mergeCell ref="B121:F121"/>
    <mergeCell ref="B79:C79"/>
    <mergeCell ref="B80:C80"/>
    <mergeCell ref="B82:F82"/>
    <mergeCell ref="B113:F114"/>
    <mergeCell ref="B169:O170"/>
    <mergeCell ref="B650:O651"/>
    <mergeCell ref="B123:F124"/>
    <mergeCell ref="B130:F131"/>
    <mergeCell ref="B135:F136"/>
    <mergeCell ref="B145:F146"/>
  </mergeCells>
  <hyperlinks>
    <hyperlink ref="A1" location="INDICE!A1" display="INDICE" xr:uid="{CB5ECB27-FBF2-4125-B78C-C37A541B8A8B}"/>
  </hyperlinks>
  <pageMargins left="0.7" right="0.7" top="0.75" bottom="0.75" header="0.3" footer="0.3"/>
  <pageSetup orientation="portrait" r:id="rId1"/>
  <ignoredErrors>
    <ignoredError sqref="D80:E80" formulaRange="1"/>
  </ignoredErrors>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 Id="rId4" Type="http://schemas.openxmlformats.org/package/2006/relationships/digital-signature/signature" Target="sig4.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a2XETylswTT0m+zCsKplGDD13cEYfYNpWPO9iFG6kg8=</DigestValue>
    </Reference>
    <Reference Type="http://www.w3.org/2000/09/xmldsig#Object" URI="#idOfficeObject">
      <DigestMethod Algorithm="http://www.w3.org/2001/04/xmlenc#sha256"/>
      <DigestValue>LF5ejWkg070H0GIq7gjMXqA6kaYtgZGsTgZLhs/wnWQ=</DigestValue>
    </Reference>
    <Reference Type="http://uri.etsi.org/01903#SignedProperties" URI="#idSignedProperties">
      <Transforms>
        <Transform Algorithm="http://www.w3.org/TR/2001/REC-xml-c14n-20010315"/>
      </Transforms>
      <DigestMethod Algorithm="http://www.w3.org/2001/04/xmlenc#sha256"/>
      <DigestValue>ypJa0LaMg6e7Puw8oVbz1WA1DyTuaXeHcQnlKQZZCIE=</DigestValue>
    </Reference>
  </SignedInfo>
  <SignatureValue>C+/iUNRHyVRHJo7KG+1gAs095YcMpEWEvHNRGPfoLKU8LCByrwBn2rGZ1n4YUwXDYFN/6cPJ5e3s
KnTPTlZr73fJ77Bq5Kiy3xtIsjF7FYuIj4WmTLoZDDiwLWU4eJ5XD2JKJou1YgzUntaIMKQ02cXR
IQKoyKN0AVdfbgaiZhExQqd3Q7+GbVKHcDB8nkqFmvSW9l+j5yMrETZtbWZSqs0rOo+3D5J+SnV5
O0952KIYsWImAEJAmCJ/AjCEvpWO571mwKzxjY/KAGwE2o+ckjWFrLbbbV2eOcBLXXPojREwV9JL
vdpAeRlsyG4soPyY7cW/zUxU0RRT62Gief2GVw==</SignatureValue>
  <KeyInfo>
    <X509Data>
      <X509Certificate>MIIIgDCCBmigAwIBAgIIEoS/10gUWEYwDQYJKoZIhvcNAQELBQAwWjEaMBgGA1UEAwwRQ0EtRE9DVU1FTlRBIFMuQS4xFjAUBgNVBAUTDVJVQzgwMDUwMTcyLTExFzAVBgNVBAoMDkRPQ1VNRU5UQSBTLkEuMQswCQYDVQQGEwJQWTAeFw0yMzA1MTcxNTEzMDBaFw0yNTA1MTYxNTEzMDBaMIG1MSEwHwYDVQQDDBhKVUFOQSBQQUJMQSBHQUxFQU5PIEJBRVoxEjAQBgNVBAUTCUNJMTM0MTU5NTEUMBIGA1UEKgwLSlVBTkEgUEFCTEExFTATBgNVBAQMDEdBTEVBTk8gQkFFWjELMAkGA1UECwwCRjIxNTAzBgNVBAoMLENFUlRJRklDQURPIENVQUxJRklDQURPIERFIEZJUk1BIEVMRUNUUk9OSUNBMQswCQYDVQQGEwJQWTCCASIwDQYJKoZIhvcNAQEBBQADggEPADCCAQoCggEBALwhngWBXEaHBJ1cguZuXSuEP6mWXqBuRhTIlwW08v0rIE6jhp2E/plWD31V3zyJzfqZzh1IRGMSfiooAJHopoZOz+TNpylBxvsvJ5WZZFDwlwV14PQjVin8ttUXhyofQ6rmX3DkbKebu3LcSnshTrGc/yNQVB6JsS1+pSMGKq1db/KzhnV2Vdw9n3gk9n4M/ZzHp76LH8jcy4Rdqolf3QXz77P7mEXSLoeGBugNNso5KxFqE8FCpIGf8DxhGAtxoWtUCjvbhwOpi1MsIGNowIcFUOKvnrC2mi0KFit2QY5xWcR5U5LHkkpIlBnIrKi0JHXCfzG/zh7NEA9QogSLc40CAwEAAaOCA+wwggPoMAwGA1UdEwEB/wQCMAAwHwYDVR0jBBgwFoAUoT2FK83YLJYfOQIMn1M7WNiVC3swgZQGCCsGAQUFBwEBBIGHMIGEMFUGCCsGAQUFBzAChklodHRwczovL3d3dy5kaWdpdG8uY29tLnB5L3VwbG9hZHMvY2VydGlmaWNhZG8tZG9jdW1lbnRhLXNhLTE1MzUxMTc3NzEuY3J0MCsGCCsGAQUFBzABhh9odHRwczovL3d3dy5kaWdpdG8uY29tLnB5L29jc3AvME8GA1UdEQRIMEaBGGp1YW5pZ2FsMjAxMUBob3RtYWlsLmNvb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D8u3+NkBMbLo9wud7oxMELlHIy7MA4GA1UdDwEB/wQEAwIF4DANBgkqhkiG9w0BAQsFAAOCAgEAfN19xcsEN5x+i4QDh4FccZ5yJM5Y7dlFZ2V3TP3uouZCXSHXWOCIngbdaOG10mETfheDGbd/c3Q3lGlTi6h1B+hhYr/mGYgkCw6jLmSMn3bANlOg9KDhtbsh/2HcJqPa4KxRCYrtxMW5256uGIp+lks3+RkPn3L54CyD0wI6eG1mC9zxYDoSdbu0jUW9yRYZcB2n4vyE3ZV2K0bzYYjVu2gFORyvgDrBaJlyPtSQwM8bg+SggQOc5Jau0ssQdIPplLaxBhfW08DqJtoy907fjGkvsbv5iHW/wXYXnu76YO6sL4gj1wcv56Kdqv3eH0XEWAycAnY24ZfdEGwmHtdF9ja1XcY0hCQ0G1DHkm2iUOVJvh5ekbNJL07jBvnMGOS6o/2lsQwtDxB1CCIlyP9EAyjMWwUq/Wl3xDlsR9Ftr62xAnROaLz5nWQIbp691A/Tv1va2odi+XdDuwx8M128pUaIr/4WMBfY1+yeaacx2ct9pjbPPw7Ps0/Po+tl7Q7AmRCX2Fc/21+LE9OqGJtNIPJg4U1LinpWonY9rhXvK+9W30YLS/lGxxovMA4Nsw6xOe9pNz2qlVSl8k4eMDwKT8GSyyPW7ytnWYJgb4+aTN3QUa0lxtc/N/6EFR5bCku59FbAn6+2jgRuv+LYbZWfzriNmUlmX3AOkPkEGSxCU9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V46USciWfaszHmJA0E08flnwEErU6jjm7jByBS28O/E=</DigestValue>
      </Reference>
      <Reference URI="/xl/printerSettings/printerSettings1.bin?ContentType=application/vnd.openxmlformats-officedocument.spreadsheetml.printerSettings">
        <DigestMethod Algorithm="http://www.w3.org/2001/04/xmlenc#sha256"/>
        <DigestValue>AH9y18M9oiRVb3hAE4Hqeb9cpZ00CjFkkE0iwzqSzDY=</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05U/a0cRFjB5qHC88egIdaLtfwK9uGKo+5tb9LVi3DU=</DigestValue>
      </Reference>
      <Reference URI="/xl/sharedStrings.xml?ContentType=application/vnd.openxmlformats-officedocument.spreadsheetml.sharedStrings+xml">
        <DigestMethod Algorithm="http://www.w3.org/2001/04/xmlenc#sha256"/>
        <DigestValue>VpzNCBr32K8r83rGaGI8rn06wmixOFdwawyX0yjLauA=</DigestValue>
      </Reference>
      <Reference URI="/xl/styles.xml?ContentType=application/vnd.openxmlformats-officedocument.spreadsheetml.styles+xml">
        <DigestMethod Algorithm="http://www.w3.org/2001/04/xmlenc#sha256"/>
        <DigestValue>czybCjSvKS9xbKYyIvNOTxxVag/e6gZq7EFymuObIw4=</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f3DTVeAyktINYu7J3A7Vz113Uuufq/N2UDtzN5JX5s8=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Mk3vsIHTa0TuWbs1h0bne2qKfeKNxPvOBKPbcsanP/w=</DigestValue>
      </Reference>
      <Reference URI="/xl/worksheets/sheet2.xml?ContentType=application/vnd.openxmlformats-officedocument.spreadsheetml.worksheet+xml">
        <DigestMethod Algorithm="http://www.w3.org/2001/04/xmlenc#sha256"/>
        <DigestValue>4vzGjcIuNIl51l9jVEnO3H3W7jNI0uF9GRsr9fF9PT8=</DigestValue>
      </Reference>
      <Reference URI="/xl/worksheets/sheet3.xml?ContentType=application/vnd.openxmlformats-officedocument.spreadsheetml.worksheet+xml">
        <DigestMethod Algorithm="http://www.w3.org/2001/04/xmlenc#sha256"/>
        <DigestValue>4NxycKvKHKSVeD2wFiKZ7mmSnU/puCT2J0XNmdYqm9g=</DigestValue>
      </Reference>
      <Reference URI="/xl/worksheets/sheet4.xml?ContentType=application/vnd.openxmlformats-officedocument.spreadsheetml.worksheet+xml">
        <DigestMethod Algorithm="http://www.w3.org/2001/04/xmlenc#sha256"/>
        <DigestValue>J7+MoZs4iD//O/xfk0hnoyXk6aXKQSYPUcBMl/rQDak=</DigestValue>
      </Reference>
      <Reference URI="/xl/worksheets/sheet5.xml?ContentType=application/vnd.openxmlformats-officedocument.spreadsheetml.worksheet+xml">
        <DigestMethod Algorithm="http://www.w3.org/2001/04/xmlenc#sha256"/>
        <DigestValue>r00Os5ZAQ/N6U56IOX1YL3IT8iuTUDzLWQzHUl6xBDk=</DigestValue>
      </Reference>
    </Manifest>
    <SignatureProperties>
      <SignatureProperty Id="idSignatureTime" Target="#idPackageSignature">
        <mdssi:SignatureTime xmlns:mdssi="http://schemas.openxmlformats.org/package/2006/digital-signature">
          <mdssi:Format>YYYY-MM-DDThh:mm:ssTZD</mdssi:Format>
          <mdssi:Value>2025-03-31T22:55:04Z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Sindica</SignatureComments>
          <WindowsVersion>10.0</WindowsVersion>
          <OfficeVersion>16.0.18324/26</OfficeVersion>
          <ApplicationVersion>16.0.18324</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2025-03-31T22:55:04Z</xd:SigningTime>
          <xd:SigningCertificate>
            <xd:Cert>
              <xd:CertDigest>
                <DigestMethod Algorithm="http://www.w3.org/2001/04/xmlenc#sha256"/>
                <DigestValue>Q9FDmPfz1/W1Yge/lbETkav3M+WeV/onDWSqqqLe8ag=</DigestValue>
              </xd:CertDigest>
              <xd:IssuerSerial>
                <X509IssuerName>C=PY, O=DOCUMENTA S.A., SERIALNUMBER=RUC80050172-1, CN=CA-DOCUMENTA S.A.</X509IssuerName>
                <X509SerialNumber>1334402320956676166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Sindica</xd:CommitmentTypeQualifier>
            </xd:CommitmentTypeQualifiers>
          </xd:CommitmentTypeIndication>
        </xd:SignedDataObject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+A2apIJvsCzDTy1I7B3PcbK8cSTVZpFSPWe5dBcAMv0=</DigestValue>
    </Reference>
    <Reference Type="http://www.w3.org/2000/09/xmldsig#Object" URI="#idOfficeObject">
      <DigestMethod Algorithm="http://www.w3.org/2001/04/xmlenc#sha256"/>
      <DigestValue>kuXPYPYub7l1wkScuS9qJwzSYefavTrvnfZLE+lGmaE=</DigestValue>
    </Reference>
    <Reference Type="http://uri.etsi.org/01903#SignedProperties" URI="#idSignedProperties">
      <Transforms>
        <Transform Algorithm="http://www.w3.org/TR/2001/REC-xml-c14n-20010315"/>
      </Transforms>
      <DigestMethod Algorithm="http://www.w3.org/2001/04/xmlenc#sha256"/>
      <DigestValue>m72PHGLZPfhe2GGtz81WeuauFPxcrueUPf8G1P2dNTk=</DigestValue>
    </Reference>
  </SignedInfo>
  <SignatureValue>Bt+TrXV265krOzdTFV9sTcCDa49rAARi9DPTuJJWz8MsyczUYlKyhPFEL+QcqYluauggFq8CghVZ
4ubtFiSvWI9TpLcoprbqNoUttRHKUCTaiMBrwz2xJRRU6srVSE7JdP4WqPAzbEh27by03Xb64X4K
NOLw1sZqpcdxk8ksxt/ifsRPWwGvuksZnzR7B+D3O+pl1uwAsDutJdjUW4iEZA3Qj17ev+a9/lo1
ssevsNFoXQVRVVcUYE+yHLdYs1BHIwpfD+TR1wqkTPU+tCRKAvp6n/1efVV6r1z8LAV4agQ6E/B7
SvnVRVleec259JWnjaiEGIvB6YZn/dEIQILE1w==</SignatureValue>
  <KeyInfo>
    <X509Data>
      <X509Certificate>MIIIgzCCBmugAwIBAgIICXObfQmYPu8wDQYJKoZIhvcNAQELBQAwWjEaMBgGA1UEAwwRQ0EtRE9DVU1FTlRBIFMuQS4xFjAUBgNVBAUTDVJVQzgwMDUwMTcyLTExFzAVBgNVBAoMDkRPQ1VNRU5UQSBTLkEuMQswCQYDVQQGEwJQWTAeFw0yMzA1MTcxNTA0MDBaFw0yNTA1MTYxNTA0MDBaMIG7MSQwIgYDVQQDDBtKT1JHRSBSQU1PTiBVR0FSVEUgVklMTEFMQkExEjAQBgNVBAUTCUNJMzg1Mzc4MjEUMBIGA1UEKgwLSk9SR0UgUkFNT04xGDAWBgNVBAQMD1VHQVJURSBWSUxMQUxCQTELMAkGA1UECwwCRjIxNTAzBgNVBAoMLENFUlRJRklDQURPIENVQUxJRklDQURPIERFIEZJUk1BIEVMRUNUUk9OSUNBMQswCQYDVQQGEwJQWTCCASIwDQYJKoZIhvcNAQEBBQADggEPADCCAQoCggEBAL5FcC3VPRURSFu03HWE9gpVzS5E1U7oE7KyAazcSaMTXYguQ4E5Xt8W416vNStK6KqZeZ56rASRh8EvryIodxPjrV3Ng0u3+u1kEY6VLVqFU466lyIJ/gshpb8hS0Xlry30g1cJ2dDqQ8KvHosAb/2J32yWAGD12xt1jC4BJ1GNUxGbsWRD3zMkcreGKaxddDeiN9HsmTvhwFGq40/pkNob5udx4AvUWzjFyu+clRHQn6xcJHvpImuRf75HR4L16YRvrrdXmeQ2Occ8Wlh0OLDLqyRuLmDeWijnB+lCwMFy00rjhjjGau2jHFT6xR481lDkBDYJJdX234qiqLR2BR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p1Z2FydGV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BYS7htHzCcTmA/B2f2PL1tE05QQMA4GA1UdDwEB/wQEAwIF4DANBgkqhkiG9w0BAQsFAAOCAgEAGfc0JsKLIijtDZ00AGIdbj6LX6EpILQ1n9Gh28V0hOOJWENsVC7d0luPwaBlSTrv128WwVKlEG4N0G2MJGmwVF4taOfTrKIoR7UbmjeMKkPGORT0C988Qi1y/QtsLYBe1f7l+5QLV8iZTVM6s3Z4uYNGJCbZ2zROainnSY3YKuEL9LFeJ3mAtoMJfPQZQcBbMZCquqOe+/u5Wi2LimP9Yrt7utW4GVZmmDgXTgnmbnvh8P/Hn6r0Gqc/NeYGcKzDt5dUHpgJaMRXFtYkYKB7DZ5KQRFxCWlbir19Y9LRBcTbaPBiVIy7wSomVJqYpC4tboQQ/hVv0Ld8Vbf0EZBEfe/XWD9S47DtBhYyNHQPLRXrSj0/uU8vQm/5Gel1v1U/3GhoNU1vtlnPvAluY5IXoBnsad8W9BJRF9Xnqih6HvmmxLj4yIJFoHXyUafhbaISL9pvtfkHQBRM22+ztUwb+9AgN+4YQUN9X1Q3H8Kd83hBnKqd6jgQ34I95+NpCngGwtSYzUAZbUeTtjCzgv8mUlweLc6Ry+oPUKn/6GBUVNBX/SkmowE8IUBNoSlrS7Un+snHbGvglifnt1908RXR3rUckajXnBO6JM/TMx4rNam4SqEebr746mxE2algyHYOpXdHXxIHnBLJ1PKBtHXdKdGyV2HbGsI2b9c5mgeDRp8=</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V46USciWfaszHmJA0E08flnwEErU6jjm7jByBS28O/E=</DigestValue>
      </Reference>
      <Reference URI="/xl/printerSettings/printerSettings1.bin?ContentType=application/vnd.openxmlformats-officedocument.spreadsheetml.printerSettings">
        <DigestMethod Algorithm="http://www.w3.org/2001/04/xmlenc#sha256"/>
        <DigestValue>AH9y18M9oiRVb3hAE4Hqeb9cpZ00CjFkkE0iwzqSzDY=</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05U/a0cRFjB5qHC88egIdaLtfwK9uGKo+5tb9LVi3DU=</DigestValue>
      </Reference>
      <Reference URI="/xl/sharedStrings.xml?ContentType=application/vnd.openxmlformats-officedocument.spreadsheetml.sharedStrings+xml">
        <DigestMethod Algorithm="http://www.w3.org/2001/04/xmlenc#sha256"/>
        <DigestValue>VpzNCBr32K8r83rGaGI8rn06wmixOFdwawyX0yjLauA=</DigestValue>
      </Reference>
      <Reference URI="/xl/styles.xml?ContentType=application/vnd.openxmlformats-officedocument.spreadsheetml.styles+xml">
        <DigestMethod Algorithm="http://www.w3.org/2001/04/xmlenc#sha256"/>
        <DigestValue>czybCjSvKS9xbKYyIvNOTxxVag/e6gZq7EFymuObIw4=</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f3DTVeAyktINYu7J3A7Vz113Uuufq/N2UDtzN5JX5s8=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Mk3vsIHTa0TuWbs1h0bne2qKfeKNxPvOBKPbcsanP/w=</DigestValue>
      </Reference>
      <Reference URI="/xl/worksheets/sheet2.xml?ContentType=application/vnd.openxmlformats-officedocument.spreadsheetml.worksheet+xml">
        <DigestMethod Algorithm="http://www.w3.org/2001/04/xmlenc#sha256"/>
        <DigestValue>4vzGjcIuNIl51l9jVEnO3H3W7jNI0uF9GRsr9fF9PT8=</DigestValue>
      </Reference>
      <Reference URI="/xl/worksheets/sheet3.xml?ContentType=application/vnd.openxmlformats-officedocument.spreadsheetml.worksheet+xml">
        <DigestMethod Algorithm="http://www.w3.org/2001/04/xmlenc#sha256"/>
        <DigestValue>4NxycKvKHKSVeD2wFiKZ7mmSnU/puCT2J0XNmdYqm9g=</DigestValue>
      </Reference>
      <Reference URI="/xl/worksheets/sheet4.xml?ContentType=application/vnd.openxmlformats-officedocument.spreadsheetml.worksheet+xml">
        <DigestMethod Algorithm="http://www.w3.org/2001/04/xmlenc#sha256"/>
        <DigestValue>J7+MoZs4iD//O/xfk0hnoyXk6aXKQSYPUcBMl/rQDak=</DigestValue>
      </Reference>
      <Reference URI="/xl/worksheets/sheet5.xml?ContentType=application/vnd.openxmlformats-officedocument.spreadsheetml.worksheet+xml">
        <DigestMethod Algorithm="http://www.w3.org/2001/04/xmlenc#sha256"/>
        <DigestValue>r00Os5ZAQ/N6U56IOX1YL3IT8iuTUDzLWQzHUl6xBDk=</DigestValue>
      </Reference>
    </Manifest>
    <SignatureProperties>
      <SignatureProperty Id="idSignatureTime" Target="#idPackageSignature">
        <mdssi:SignatureTime xmlns:mdssi="http://schemas.openxmlformats.org/package/2006/digital-signature">
          <mdssi:Format>YYYY-MM-DDThh:mm:ssTZD</mdssi:Format>
          <mdssi:Value>2025-03-31T23:07:03Z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16.0.18429/26</OfficeVersion>
          <ApplicationVersion>16.0.18429</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2025-03-31T23:07:03Z</xd:SigningTime>
          <xd:SigningCertificate>
            <xd:Cert>
              <xd:CertDigest>
                <DigestMethod Algorithm="http://www.w3.org/2001/04/xmlenc#sha256"/>
                <DigestValue>l6lxiiP59SJi/5nh819vkP3cZ82yAtfy/mmcIE9cjTg=</DigestValue>
              </xd:CertDigest>
              <xd:IssuerSerial>
                <X509IssuerName>C=PY, O=DOCUMENTA S.A., SERIALNUMBER=RUC80050172-1, CN=CA-DOCUMENTA S.A.</X509IssuerName>
                <X509SerialNumber>681058929997266671</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CONTADOR</xd:CommitmentTypeQualifier>
            </xd:CommitmentTypeQualifiers>
          </xd:CommitmentTypeIndication>
        </xd:SignedDataObjectProperties>
      </xd:SignedProperties>
    </xd:QualifyingProperties>
  </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LycnPfJyVagw/DneXuN5SxIcnNpodWIbzIZfVEugIrM=</DigestValue>
    </Reference>
    <Reference Type="http://www.w3.org/2000/09/xmldsig#Object" URI="#idOfficeObject">
      <DigestMethod Algorithm="http://www.w3.org/2001/04/xmlenc#sha256"/>
      <DigestValue>H4jqMnI4LAWFYRf3ktxRDOUrEW+rUGCIyUI3Np9iOCU=</DigestValue>
    </Reference>
    <Reference Type="http://uri.etsi.org/01903#SignedProperties" URI="#idSignedProperties">
      <Transforms>
        <Transform Algorithm="http://www.w3.org/TR/2001/REC-xml-c14n-20010315"/>
      </Transforms>
      <DigestMethod Algorithm="http://www.w3.org/2001/04/xmlenc#sha256"/>
      <DigestValue>6FBXW/cC7dBE926QmbDkvY35P3kk7JQAYQn5azooIYI=</DigestValue>
    </Reference>
  </SignedInfo>
  <SignatureValue>U1IGGHr+nCxOgIZCyiW2gr1U0bZUSa4JiKnd8p4CJa0EDOH/bh/nBqfC3Qw/i774lPHFcMJIXsUI
9jgLbHkaneuuinmQYj0Aqx8Z/+72Vt30fki9qDXu1ZzT35FD86ilX7RcOtnL1WpUIp2RQTUypYwx
g0edlXZ4rz6RV+une388A2gzliHAqpifohf4Zg/DM7YiX5lfkMyotReEG6AT+gK3oUgqZ+HV97l1
ENKAmPbPUd8SOAfwDfa6y6mAwcPizilwRQsG2FoKsZv/v+EZJhUG4JAzuasbN1QNCSmNnsaD7bjH
eUE2Ol1GkqA8f5vLn8NkNyTF93nON/QT7OiWjw==</SignatureValue>
  <KeyInfo>
    <X509Data>
      <X509Certificate>MIIIhjCCBm6gAwIBAgIIXJ5MIypwS4YwDQYJKoZIhvcNAQELBQAwWjEaMBgGA1UEAwwRQ0EtRE9DVU1FTlRBIFMuQS4xFjAUBgNVBAUTDVJVQzgwMDUwMTcyLTExFzAVBgNVBAoMDkRPQ1VNRU5UQSBTLkEuMQswCQYDVQQGEwJQWTAeFw0yMzA1MTcxNTI0MDBaFw0yNTA1MTYxNTI0MDBaMIG9MSUwIwYDVQQDDBxDRVNBUiBFU1RFQkFOIFBBUkVERVMgRlJBTkNPMRIwEAYDVQQFEwlDSTE0OTYwMDUxFjAUBgNVBCoMDUNFU0FSIEVTVEVCQU4xFzAVBgNVBAQMDlBBUkVERVMgRlJBTkNPMQswCQYDVQQLDAJGMjE1MDMGA1UECgwsQ0VSVElGSUNBRE8gQ1VBTElGSUNBRE8gREUgRklSTUEgRUxFQ1RST05JQ0ExCzAJBgNVBAYTAlBZMIIBIjANBgkqhkiG9w0BAQEFAAOCAQ8AMIIBCgKCAQEAwlI0DNkLtXLWRALotE+gAcme2isqBCXWEREHLnXcCLSaxeC8XAxhU9O5Vnvx43Td/Z0SQXWC7weKgp8ETTzIGAgMqe00RdnVhjUII1eiNopvtcMGHIzie0xTr6ihMhtWXPMoy7HKEmX0kKLAiQ0jE2MrfD/aB0dftJxfZ3FkuVh/W+CHpsiryt+sicOx0fDAvYsc5lcP+tqieNCB+h7xdRnR3aAe40wZyUgDgXSTDtKi25ccvlZGre5AYJ5N1ZgOrc2wJm+qhGpCCBgaKk08klce0VAv1IKOWKSJg8egFn6p3Dk38Ks2KImFkMxIvUjN2I50yUuLUXNQfy4BMncdKQIDAQABo4ID6jCCA+YwDAYDVR0TAQH/BAIwADAfBgNVHSMEGDAWgBShPYUrzdgslh85AgyfUztY2JULezCBlAYIKwYBBQUHAQEEgYcwgYQwVQYIKwYBBQUHMAKGSWh0dHBzOi8vd3d3LmRpZ2l0by5jb20ucHkvdXBsb2Fkcy9jZXJ0aWZpY2Fkby1kb2N1bWVudGEtc2EtMTUzNTExNzc3MS5jcnQwKwYIKwYBBQUHMAGGH2h0dHBzOi8vd3d3LmRpZ2l0by5jb20ucHkvb2NzcC8wTQYDVR0RBEYwRIEWY3BhcmVkZXN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GCro6NaQ1qEpv6f+3u4qW7A5iXoMA4GA1UdDwEB/wQEAwIF4DANBgkqhkiG9w0BAQsFAAOCAgEAJf17FTdJJez/7kSU0qXT0me58okaD8SegX5NoFrXGkEnt2eByKwi/4U4RqkKGEToJewMBFtXjSp0LbTJf8qYQP5iYO+l9/BOJjOSRRtegszgRLQybwDX+O+/Ry7VbBA+9DX4qLD8Uh1A1sQxDYVbZXQSkiAfteNxMu37qhsrEGclC1r3f751WsnYvyjVOFSqD1JFFManjUlRTF3V15UUpIZRPO3u8jUko8V3CVaAyQMnMQICAiS8c1aIILtmlIFZ4U0W9+OrPLsQxTGLoc4Xo++mf/i5lkq1WJT2yh65AWiLdEksIj/SSGjbgUjd3Qy2xiwN4KiS064VIPFDf7CynwkX+MM906emQJm0yLv50UaSO7qwatOozsPbRHBaNaSZwcjfh/RipQ9mEXeoeQ8jYBlVVYycQAIjCuIdFTOvivR2mM6tL1JD26b4NMiL1obHrttZtm674WXtobxMKlldTUKRImypGLw7Yw48NvDdqDLnYynTv3DGy1A/Y/zmJHbvNGWissIZhEMJdnjNv8Mneqwkr046K0a22g9O/wQKFKzgwZgvJfBkO1fgHYJZLDMyonpYczZHzhG7kvk7C6lf67bxTJ3MHRMIKAVGXh9QgbBjWyuGmuIhQElBSVEKNvlocFJIWP2IqoYiZVj1xqGE95NMJNBT8cSgeWyVbj/yX1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V46USciWfaszHmJA0E08flnwEErU6jjm7jByBS28O/E=</DigestValue>
      </Reference>
      <Reference URI="/xl/printerSettings/printerSettings1.bin?ContentType=application/vnd.openxmlformats-officedocument.spreadsheetml.printerSettings">
        <DigestMethod Algorithm="http://www.w3.org/2001/04/xmlenc#sha256"/>
        <DigestValue>AH9y18M9oiRVb3hAE4Hqeb9cpZ00CjFkkE0iwzqSzDY=</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05U/a0cRFjB5qHC88egIdaLtfwK9uGKo+5tb9LVi3DU=</DigestValue>
      </Reference>
      <Reference URI="/xl/sharedStrings.xml?ContentType=application/vnd.openxmlformats-officedocument.spreadsheetml.sharedStrings+xml">
        <DigestMethod Algorithm="http://www.w3.org/2001/04/xmlenc#sha256"/>
        <DigestValue>VpzNCBr32K8r83rGaGI8rn06wmixOFdwawyX0yjLauA=</DigestValue>
      </Reference>
      <Reference URI="/xl/styles.xml?ContentType=application/vnd.openxmlformats-officedocument.spreadsheetml.styles+xml">
        <DigestMethod Algorithm="http://www.w3.org/2001/04/xmlenc#sha256"/>
        <DigestValue>czybCjSvKS9xbKYyIvNOTxxVag/e6gZq7EFymuObIw4=</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f3DTVeAyktINYu7J3A7Vz113Uuufq/N2UDtzN5JX5s8=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Mk3vsIHTa0TuWbs1h0bne2qKfeKNxPvOBKPbcsanP/w=</DigestValue>
      </Reference>
      <Reference URI="/xl/worksheets/sheet2.xml?ContentType=application/vnd.openxmlformats-officedocument.spreadsheetml.worksheet+xml">
        <DigestMethod Algorithm="http://www.w3.org/2001/04/xmlenc#sha256"/>
        <DigestValue>4vzGjcIuNIl51l9jVEnO3H3W7jNI0uF9GRsr9fF9PT8=</DigestValue>
      </Reference>
      <Reference URI="/xl/worksheets/sheet3.xml?ContentType=application/vnd.openxmlformats-officedocument.spreadsheetml.worksheet+xml">
        <DigestMethod Algorithm="http://www.w3.org/2001/04/xmlenc#sha256"/>
        <DigestValue>4NxycKvKHKSVeD2wFiKZ7mmSnU/puCT2J0XNmdYqm9g=</DigestValue>
      </Reference>
      <Reference URI="/xl/worksheets/sheet4.xml?ContentType=application/vnd.openxmlformats-officedocument.spreadsheetml.worksheet+xml">
        <DigestMethod Algorithm="http://www.w3.org/2001/04/xmlenc#sha256"/>
        <DigestValue>J7+MoZs4iD//O/xfk0hnoyXk6aXKQSYPUcBMl/rQDak=</DigestValue>
      </Reference>
      <Reference URI="/xl/worksheets/sheet5.xml?ContentType=application/vnd.openxmlformats-officedocument.spreadsheetml.worksheet+xml">
        <DigestMethod Algorithm="http://www.w3.org/2001/04/xmlenc#sha256"/>
        <DigestValue>r00Os5ZAQ/N6U56IOX1YL3IT8iuTUDzLWQzHUl6xBDk=</DigestValue>
      </Reference>
    </Manifest>
    <SignatureProperties>
      <SignatureProperty Id="idSignatureTime" Target="#idPackageSignature">
        <mdssi:SignatureTime xmlns:mdssi="http://schemas.openxmlformats.org/package/2006/digital-signature">
          <mdssi:Format>YYYY-MM-DDThh:mm:ssTZD</mdssi:Format>
          <mdssi:Value>2025-03-31T23:32:56Z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SIV</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2025-03-31T23:32:56Z</xd:SigningTime>
          <xd:SigningCertificate>
            <xd:Cert>
              <xd:CertDigest>
                <DigestMethod Algorithm="http://www.w3.org/2001/04/xmlenc#sha256"/>
                <DigestValue>M0ZiuzHacODt1A0nFYHbT612HzLe0fo14GIMyuEa6Rg=</DigestValue>
              </xd:CertDigest>
              <xd:IssuerSerial>
                <X509IssuerName>C=PY, O=DOCUMENTA S.A., SERIALNUMBER=RUC80050172-1, CN=CA-DOCUMENTA S.A.</X509IssuerName>
                <X509SerialNumber>6673855411729222534</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SIV</xd:CommitmentTypeQualifier>
            </xd:CommitmentTypeQualifiers>
          </xd:CommitmentTypeIndication>
        </xd:SignedDataObject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xKywLdicMd4/c2iV9DTivJWOHV5sD4FMtB+pq3W+qUY=</DigestValue>
    </Reference>
    <Reference Type="http://www.w3.org/2000/09/xmldsig#Object" URI="#idOfficeObject">
      <DigestMethod Algorithm="http://www.w3.org/2001/04/xmlenc#sha256"/>
      <DigestValue>J4HglEOlFTurAD7ej/zJenDwJz1njSPk9okSh7pJyts=</DigestValue>
    </Reference>
    <Reference Type="http://uri.etsi.org/01903#SignedProperties" URI="#idSignedProperties">
      <Transforms>
        <Transform Algorithm="http://www.w3.org/TR/2001/REC-xml-c14n-20010315"/>
      </Transforms>
      <DigestMethod Algorithm="http://www.w3.org/2001/04/xmlenc#sha256"/>
      <DigestValue>pzb1EPngP2V8eACdJCAHKFL0b4fbTEoEPDgE1apn+aE=</DigestValue>
    </Reference>
  </SignedInfo>
  <SignatureValue>omb9qtQGS39KVK4mNBHtnbARbhlRPQ46yEt3iloVRnO9EkCj9EI7qiSMpfF3JApW8fvseuBGH2HL
5qfqBJxYH/+RCoP8atvLqzsgDLubb1skuxy1FxZYKr0j68fnPgj1w9VNIiYvbB/npC8E89pzkluI
Fo2ErdtBB+uZRIC/SNJMIhra7ddIWJd9ai8lBvl+IuQwgmFxtD4xohgzj/8QD2QZ3qS7ar6x5waz
tD3iEPVAE1W6W2xynZrla2psz3qvwwwaV9Xl6X9GZ1I5m0CH+8NvaMyDrySIIdxc6Sb+U+zTNPBj
K6q3ecRW48GuZztTTiV9JEHltfOjkl7jKidiCA==</SignatureValue>
  <KeyInfo>
    <X509Data>
      <X509Certificate>MIIIjTCCBnWgAwIBAgIQHBs3j5jc0k1mM8brJ/68DDANBgkqhkiG9w0BAQsFADCBgTEWMBQGA1UEBRMNUlVDODAwODAwOTktMDERMA8GA1UEAxMIVklUIFMuQS4xODA2BgNVBAsML1ByZXN0YWRvciBDdWFsaWZpY2FkbyBkZSBTZXJ2aWNpb3MgZGUgQ29uZmlhbnphMQ0wCwYDVQQKDARJQ1BQMQswCQYDVQQGEwJQWTAeFw0yNDA1MDIxNzAxMzFaFw0yNjA1MDIxNzAxMzFaMIG9MRYwFAYDVQQqDA1KQVZJRVIgQU5EUkVTMRcwFQYDVQQEDA5CRU5JVEVaIERVQVJURTESMBAGA1UEBRMJQ0kxMjIzNjAxMSUwIwYDVQQDDBxKQVZJRVIgQU5EUkVTIEJFTklURVogRFVBUlRFMQswCQYDVQQLDAJGMjE1MDMGA1UECgwsQ0VSVElGSUNBRE8gQ1VBTElGSUNBRE8gREUgRklSTUEgRUxFQ1RST05JQ0ExCzAJBgNVBAYTAlBZMIIBIjANBgkqhkiG9w0BAQEFAAOCAQ8AMIIBCgKCAQEA1AkL17K47Q/fliaNrsfLpEVcjVLN9HjGCJnKxEm2yGw7e1hwvSoCz7zHbE1SeaGrHhoFnyPDFpZQPEIHN9Yu7uuy1fttNCj2qyuKxwuIO6UUNx37ZdKjEVxycMx+PHZqXkAWQuHYzEg1RAqHIuHGmXOcEorTTT0YiD4QbSK/YEBbJUyMNfQh9mjwO0VqVQWcoz4WMHGp1lus+vBfSqC7RWHECp6+GTVefqPs+yj/g0xCjyp6cIk7+UwcGtaioqM/9mcQZlgU8OcFYEJavE0kJLeCmyRCtuGunzrItWV70Xz+6GSrzhF88UM6A5kB+TJPiVQssHCIKBLF1tRSymycGQIDAQABo4IDwTCCA70wDAYDVR0TAQH/BAIwADAOBgNVHQ8BAf8EBAMCBeAwLAYDVR0lAQH/BCIwIAYIKwYBBQUHAwQGCCsGAQUFBwMCBgorBgEEAYI3FAICMB0GA1UdDgQWBBT9+WX0WBLd/QXCdfK0uSaO8pM0fDAfBgNVHSMEGDAWgBS7ZRErZ+2GOCAcKGcZFARl6pGhszCCAesGA1UdIASCAeIwggHeMIIB2gYMKwYBBAGC2UoBAQEHMIIByDAxBggrBgEFBQcCARYlaHR0cHM6Ly93d3cuZWZpcm1hLmNvbS5weS9yZXBvc2l0b3JpbzCBzwYIKwYBBQUHAgIwgcIagb9DZXJ0aWZpY2FkbyBDdWFsaWZpY2FkbyBkZSBGaXJtYSBFbGVjdHLzbmljYSBUaXBvIEYyIChjbGF2ZXMgZW4gZGlzcG9zaXRpdm8gY3VhbGlmaWNhZG8pLCBzdWpldGEgYSBsYXMgY29uZGljaW9uZXMgZGUgdXNvIGV4cHVlc3RhcyBlbiBsYSBEZWNsYXJhY2nzbiBkZSBQcuFjdGljYXMgZGUgQ2VydGlmaWNhY2nzbiBkZSBWSVQgUy5BLjCBwAYIKwYBBQUHAgIwgbMagbBRdWFsaWZpZWQgY2VydGlmaWNhdGUgb2YgZWxlY3Ryb25pYyBzaWduYXR1cmUgdHlwZSBGMiAoa2V5cyBpbiBxdWFsaWZpZWQgZGV2aWNlKSwgc3ViZHVlZCB0byB0aGUgY29uZGl0aW9ucyBvZiB1c2Ugc2V0IGZvcnRoIGluIHRoZSBDZXJ0aWZpY2F0aW9uIFByYWN0aWNlIFN0YXRlbWVudCBvZiBWSVQgUy5BLjBKBgNVHREEQzBBgRNKQkVOSVRFWkBCQ0EuQ09NLlBZpCowKDEmMCQGA1UEDQwdRklSTUEgRUxFQ1RST05JQ0EgQ1VBTElGSUNBREEwdwYIKwYBBQUHAQEEazBpMCgGCCsGAQUFBzABhhxodHRwczovL3d3dy5lZmlybWEuY29tLnB5L3ZhMD0GCCsGAQUFBzAChjFodHRwczovL3d3dy5lZmlybWEuY29tLnB5L3JlcG9zaXRvcmlvL2VmaXJtYTEuY3J0MHsGA1UdHwR0MHIwN6A1oDOGMWh0dHBzOi8vd3d3LmVmaXJtYS5jb20ucHkvcmVwb3NpdG9yaW8vZWZpcm1hMi5jcmwwN6A1oDOGMWh0dHBzOi8vd3d3LmVmaXJtYS5jb20ucHkvcmVwb3NpdG9yaW8vZWZpcm1hMy5jcmwwDQYJKoZIhvcNAQELBQADggIBAAEnCviZMGekmp1COCzv1fh1EhlySYLOGwU0C5qyMGql7c9coGc38AASqUhFD0MqamIGernGuYzpobgJiV0j89S35aG780bAGDs+5ItVQLbfVp74f/8GdNgRJixlcGidrfHDik9xM3gCzR69DzdE7V6gktgJC8LaHwfz+oUXRynXECuY3gcdNXgiyooNK1yDo9JB0MyfgDAyO/Mcw4V6cnOeAeptB9vLRTPB56cZ8+tAG+7e/Z+evOWb0GgqpbwginN1JLjVHNo7Gj30A517o0v05YiaElWaJ077Ua7ZeDOWv5Qu7fb6LICPRdNl6asoqIhO7tjPBvELZTcbjv0UszlSg+M0QF+UFy9+zUVEbQG0nV2fiB9aRuRYuBgC0xA2+biMSIrsPF0V3L7JqjRWbDgxY4nB6rJ6vlSyK0poLlJS/w00XXr4Rw51+C0ovLDUi9bvQVJZwyM5+AxYDO15IChDKQucJbKtDXVJJ90kLWYopZwhJHUw8xlMWzl5E/2ldAV9ENSLF+16mft+TGNdzJT2QR/iKTCprpiGVeXSOvJkvvixpyFQOSTPKnLY+OKMgTG2wnYWbKaEifzl7lUrDgfVxNCmMjo5Mc1E8hMrAGYXJCo8xrJUgcmkekYraUD7LToR2hz4bj79+GlOAwQSB7RQl5Ch+PfXnZNW9rJepHQp</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V46USciWfaszHmJA0E08flnwEErU6jjm7jByBS28O/E=</DigestValue>
      </Reference>
      <Reference URI="/xl/printerSettings/printerSettings1.bin?ContentType=application/vnd.openxmlformats-officedocument.spreadsheetml.printerSettings">
        <DigestMethod Algorithm="http://www.w3.org/2001/04/xmlenc#sha256"/>
        <DigestValue>AH9y18M9oiRVb3hAE4Hqeb9cpZ00CjFkkE0iwzqSzDY=</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05U/a0cRFjB5qHC88egIdaLtfwK9uGKo+5tb9LVi3DU=</DigestValue>
      </Reference>
      <Reference URI="/xl/sharedStrings.xml?ContentType=application/vnd.openxmlformats-officedocument.spreadsheetml.sharedStrings+xml">
        <DigestMethod Algorithm="http://www.w3.org/2001/04/xmlenc#sha256"/>
        <DigestValue>VpzNCBr32K8r83rGaGI8rn06wmixOFdwawyX0yjLauA=</DigestValue>
      </Reference>
      <Reference URI="/xl/styles.xml?ContentType=application/vnd.openxmlformats-officedocument.spreadsheetml.styles+xml">
        <DigestMethod Algorithm="http://www.w3.org/2001/04/xmlenc#sha256"/>
        <DigestValue>czybCjSvKS9xbKYyIvNOTxxVag/e6gZq7EFymuObIw4=</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f3DTVeAyktINYu7J3A7Vz113Uuufq/N2UDtzN5JX5s8=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Mk3vsIHTa0TuWbs1h0bne2qKfeKNxPvOBKPbcsanP/w=</DigestValue>
      </Reference>
      <Reference URI="/xl/worksheets/sheet2.xml?ContentType=application/vnd.openxmlformats-officedocument.spreadsheetml.worksheet+xml">
        <DigestMethod Algorithm="http://www.w3.org/2001/04/xmlenc#sha256"/>
        <DigestValue>4vzGjcIuNIl51l9jVEnO3H3W7jNI0uF9GRsr9fF9PT8=</DigestValue>
      </Reference>
      <Reference URI="/xl/worksheets/sheet3.xml?ContentType=application/vnd.openxmlformats-officedocument.spreadsheetml.worksheet+xml">
        <DigestMethod Algorithm="http://www.w3.org/2001/04/xmlenc#sha256"/>
        <DigestValue>4NxycKvKHKSVeD2wFiKZ7mmSnU/puCT2J0XNmdYqm9g=</DigestValue>
      </Reference>
      <Reference URI="/xl/worksheets/sheet4.xml?ContentType=application/vnd.openxmlformats-officedocument.spreadsheetml.worksheet+xml">
        <DigestMethod Algorithm="http://www.w3.org/2001/04/xmlenc#sha256"/>
        <DigestValue>J7+MoZs4iD//O/xfk0hnoyXk6aXKQSYPUcBMl/rQDak=</DigestValue>
      </Reference>
      <Reference URI="/xl/worksheets/sheet5.xml?ContentType=application/vnd.openxmlformats-officedocument.spreadsheetml.worksheet+xml">
        <DigestMethod Algorithm="http://www.w3.org/2001/04/xmlenc#sha256"/>
        <DigestValue>r00Os5ZAQ/N6U56IOX1YL3IT8iuTUDzLWQzHUl6xBDk=</DigestValue>
      </Reference>
    </Manifest>
    <SignatureProperties>
      <SignatureProperty Id="idSignatureTime" Target="#idPackageSignature">
        <mdssi:SignatureTime xmlns:mdssi="http://schemas.openxmlformats.org/package/2006/digital-signature">
          <mdssi:Format>YYYY-MM-DDThh:mm:ssTZD</mdssi:Format>
          <mdssi:Value>2025-04-01T00:19:18Z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BCA-Solo para identificación</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2025-04-01T00:19:18Z</xd:SigningTime>
          <xd:SigningCertificate>
            <xd:Cert>
              <xd:CertDigest>
                <DigestMethod Algorithm="http://www.w3.org/2001/04/xmlenc#sha256"/>
                <DigestValue>Ez+NBCkBckkDl7xQqXPZ1rf3YEKZs3VVfxk8Du0nwt8=</DigestValue>
              </xd:CertDigest>
              <xd:IssuerSerial>
                <X509IssuerName>C=PY, O=ICPP, OU=Prestador Cualificado de Servicios de Confianza, CN=VIT S.A., SERIALNUMBER=RUC80080099-0</X509IssuerName>
                <X509SerialNumber>37359702806622203466835327759048162316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BCA-Solo para identificación</xd:CommitmentTypeQualifier>
            </xd:CommitmentTypeQualifiers>
          </xd:CommitmentTypeIndication>
        </xd:SignedDataObjectProperties>
      </xd:SignedProperties>
      <xd:UnsignedProperties>
        <xd:UnsignedSignatureProperties>
          <xd:CertificateValues>
            <xd:EncapsulatedX509Certificate>MIIHbjCCBVagAwIBAgIQSpdgnP2qBmVjBPSSUfh9kDANBgkqhkiG9w0BAQsFADBvMQswCQYDVQQGEwJQWTErMCkGA1UECgwiTWluaXN0ZXJpbyBkZSBJbmR1c3RyaWEgeSBDb21lcmNpbzEzMDEGA1UEAwwqQXV0b3JpZGFkIENlcnRpZmljYWRvcmEgUmHDrXogZGVsIFBhcmFndWF5MB4XDTIyMDgyMzE1Mzg1OFoXDTMxMDgyMzE1Mzg1OFowgYExFjAUBgNVBAUTDVJVQzgwMDgwMDk5LTAxETAPBgNVBAMTCFZJVCBTLkEuMTgwNgYDVQQLDC9QcmVzdGFkb3IgQ3VhbGlmaWNhZG8gZGUgU2VydmljaW9zIGRlIENvbmZpYW56YTENMAsGA1UECgwESUNQUDELMAkGA1UEBhMCUFkwggIiMA0GCSqGSIb3DQEBAQUAA4ICDwAwggIKAoICAQC/gCyq2lnZYFppRkpouXyzTwSNUIVxFKpnpqOz+6n31PMACcPFkGhFT5ruiaujjLBzAh+ctneA/SN3qOZ4hqOe+AcWNhErBtkD+h0NiMZHDBxpBdhlSxnzR/BeDIELfRGCBPuFSLFqOVZ2+alyEU5KzHXjzLR+1AmJtFxAzAiulTMRnxNIvPxScqYJqjRfkrQ9376s9HhI0Yeig4YwzKG9TpSXNnKYoPgwTeCVGCLK7TVwFW7RH7FXP9awg6mSbz7kjtotCqTk1HzfHFTkI0tetMgK+lvD2xjICkUmqCmcXVtTwEDxdSkiiC+uz3w4NonjtbsHEoqQpkO0jeACTu3fTUNkOPqh7dLvHnTve4G9Yg+hYjHR6TQ/VtAu83fHfYGQZZg+dW34KCYzjtnGNnbXXfajvb4OGzg8T5WSPqV/BBjHs+PGORc4I5EgF08Rx6vLujJSz/thP2oNcMi3RIQMCkAptZiaeTK/CW/HvxQWSqsRpYYnkf1ivlU3RWx0zUtdBSopFcIlOqfRhB+1zqvzGxC0rpoGbkkw3lERMPDQjUQlmQd5ikxYuzWfzJSx4icRhBzgXCRbAa/KC4FhGU3mRZyuiyZ7MR6kRSVD5qK4EUwuf+DzoVHmh2xU7ue89btRyCZ1Frir4WZGpalM0N3ycyLj6rRsxnlGX6cdKtu3OQIDAQABo4IB8TCCAe0wEgYDVR0TAQH/BAgwBgEB/wIBADAOBgNVHQ8BAf8EBAMCAQYwHQYDVR0OBBYEFLtlEStn7YY4IBwoZxkUBGXqkaGzMB8GA1UdIwQYMBaAFMLEEfIqaEQMACjsTNYp25L7Xr3WMHkGCCsGAQUFBwEBBG0wazA/BggrBgEFBQcwAoYzaHR0cHM6Ly93d3cuYWNyYWl6Lmdvdi5weS9jcnQvYWNfcmFpel9weV9zaGEyNTYuY3J0MCgGCCsGAQUFBzABhhxodHRwczovL3d3dy5lZmlybWEuY29tLnB5L3ZhMIHNBgNVHSAEgcUwgcIwgb8GA1UdIDCBtzA5BggrBgEFBQcCARYtaHR0cHM6Ly93d3cuYWNyYWl6Lmdvdi5weS9kcGMvRE9DLUlDUFAtMDEucGRmMHoGCCsGAQUFBwICMG4abFN1amV0byBhIGxhcyBjb25kaWNpb25lcyBkZSB1c28gZXhwdWVzdGFzIGVuIGxhIERlY2xhcmFjafNuIGRlIFBy4WN0aWNhcyBkZSBDZXJ0aWZpY2FjafNuIGRlIGxhIEFDIFJh7XogLSBQeTA8BgNVHR8ENTAzMDGgL6AthitodHRwOi8vd3d3LmFjcmFpei5nb3YucHkvYXJsL2FjX3JhaXpfcHkuY3JsMA0GCSqGSIb3DQEBCwUAA4ICAQBoDEALsfLuJkxRCTBEGdn7o5BSZwaFGaDcoCKQ7cXhuybJRLMOnEdS3BXkBpd82s8Ts2wS0yV+EcOOHf9KrZuf/+jtmclFuIZmhCPv3iZohVsmbCCuSo8aYFcvFcKif61s7mJTzyeI3w4KAk8zVAtZLRiq80CbWMAeVE+Ukd0xv15Td9ZS/r1xjAGRdeJHBTnMLdeVcgL8WbB3dSzjijIAJd3qqm86rB9uojSBoy0di9e2I0QJ6j7vSGF+e3ZyS4KIGsNJZfec3/+iJj3kwUCDZ4KE+FXeoRQBE0Cki661bI1tpuEOOUq7It4vWKwuGqE5kAvojULTkKAStepBf5oKeoThue2YImE8dNkhGp3NeQtFj7rJPp9GLvCD+SVKSfw64pdMeLJ/3krqazXBd4L+1ScyrweGp4TnH35gQIwLRYyabw+vogRy32ybJb+iLCROrN+VA70CpykIDuC4x9Cyj8OJ68uatHrmol4wLPflcsg0kNP0+Ri0NYaJnug/vSf/J1xqxkR7sZ8w3WhJAeDWSL5oMVZtQ0Lc48lTXiXAxf7weYaDcZr8SW2pHHJe8kcltKqq72eJUEz/wxdkynhvVJTJKGkJ8sh+jdNqDib/b2RD/ATI4324y+Q6C2mwDZJEIU9WTpbO5+Fq5fVs7sUJ82u543lcwgBlESrd9JK9Z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F96CCBAA34616448FBC297C7A054588" ma:contentTypeVersion="22" ma:contentTypeDescription="Crear nuevo documento." ma:contentTypeScope="" ma:versionID="40008dce94f2b7d070d43eca094a0645">
  <xsd:schema xmlns:xsd="http://www.w3.org/2001/XMLSchema" xmlns:xs="http://www.w3.org/2001/XMLSchema" xmlns:p="http://schemas.microsoft.com/office/2006/metadata/properties" xmlns:ns2="50cd21ce-157e-4cef-a9e1-719e8f6c805e" xmlns:ns3="e22f4d1c-4a35-40b6-96d5-1a9c7e49af38" targetNamespace="http://schemas.microsoft.com/office/2006/metadata/properties" ma:root="true" ma:fieldsID="bf79da381996e43c69f043e012a749b8" ns2:_="" ns3:_="">
    <xsd:import namespace="50cd21ce-157e-4cef-a9e1-719e8f6c805e"/>
    <xsd:import namespace="e22f4d1c-4a35-40b6-96d5-1a9c7e49af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Location" minOccurs="0"/>
                <xsd:element ref="ns2:MediaServiceOCR" minOccurs="0"/>
                <xsd:element ref="ns2:MediaServiceEventHashCode" minOccurs="0"/>
                <xsd:element ref="ns2:MediaServiceGenerationTime" minOccurs="0"/>
                <xsd:element ref="ns2:_Flow_SignoffStatus" minOccurs="0"/>
                <xsd:element ref="ns2:MediaServiceAutoKeyPoints" minOccurs="0"/>
                <xsd:element ref="ns2:MediaServiceKeyPoints" minOccurs="0"/>
                <xsd:element ref="ns2:Hoa"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d21ce-157e-4cef-a9e1-719e8f6c805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Hoa" ma:index="21" nillable="true" ma:displayName="Hoa" ma:format="DateTime" ma:internalName="Hoa">
      <xsd:simpleType>
        <xsd:restriction base="dms:DateTime"/>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70e97bc6-cb06-4325-887b-92c1d206ea9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2f4d1c-4a35-40b6-96d5-1a9c7e49af38" elementFormDefault="qualified">
    <xsd:import namespace="http://schemas.microsoft.com/office/2006/documentManagement/types"/>
    <xsd:import namespace="http://schemas.microsoft.com/office/infopath/2007/PartnerControls"/>
    <xsd:element name="SharedWithUsers" ma:index="12"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description="" ma:internalName="SharedWithDetails" ma:readOnly="true">
      <xsd:simpleType>
        <xsd:restriction base="dms:Note">
          <xsd:maxLength value="255"/>
        </xsd:restriction>
      </xsd:simpleType>
    </xsd:element>
    <xsd:element name="TaxCatchAll" ma:index="23" nillable="true" ma:displayName="Taxonomy Catch All Column" ma:hidden="true" ma:list="{feeac11a-efde-4c4f-bb69-b6af8c8fa618}" ma:internalName="TaxCatchAll" ma:showField="CatchAllData" ma:web="e22f4d1c-4a35-40b6-96d5-1a9c7e49af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22f4d1c-4a35-40b6-96d5-1a9c7e49af38" xsi:nil="true"/>
    <lcf76f155ced4ddcb4097134ff3c332f xmlns="50cd21ce-157e-4cef-a9e1-719e8f6c805e">
      <Terms xmlns="http://schemas.microsoft.com/office/infopath/2007/PartnerControls"/>
    </lcf76f155ced4ddcb4097134ff3c332f>
    <_Flow_SignoffStatus xmlns="50cd21ce-157e-4cef-a9e1-719e8f6c805e" xsi:nil="true"/>
    <Hoa xmlns="50cd21ce-157e-4cef-a9e1-719e8f6c805e" xsi:nil="true"/>
  </documentManagement>
</p:properties>
</file>

<file path=customXml/itemProps1.xml><?xml version="1.0" encoding="utf-8"?>
<ds:datastoreItem xmlns:ds="http://schemas.openxmlformats.org/officeDocument/2006/customXml" ds:itemID="{7BC648A7-CD23-4C44-96D3-357EA3E50DD8}"/>
</file>

<file path=customXml/itemProps2.xml><?xml version="1.0" encoding="utf-8"?>
<ds:datastoreItem xmlns:ds="http://schemas.openxmlformats.org/officeDocument/2006/customXml" ds:itemID="{B0B3BA9C-C14A-4971-9FC6-7774DC6CF68F}"/>
</file>

<file path=customXml/itemProps3.xml><?xml version="1.0" encoding="utf-8"?>
<ds:datastoreItem xmlns:ds="http://schemas.openxmlformats.org/officeDocument/2006/customXml" ds:itemID="{BA24D012-935D-4A79-97DD-D10BDA10A3B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EAN</vt:lpstr>
      <vt:lpstr>EIE</vt:lpstr>
      <vt:lpstr>EVAN</vt:lpstr>
      <vt:lpstr>EFE</vt:lpstr>
      <vt:lpstr>NOTAS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2025-03-31T22:54:49Z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0x0101008F96CCBAA34616448FBC297C7A054588</vt:lpwstr>
  </property>
</Properties>
</file>