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187" documentId="10_ncr:200_{EA935176-78F2-4C5A-9942-7739728DB04D}" xr6:coauthVersionLast="47" xr6:coauthVersionMax="47" xr10:uidLastSave="{2226F1A1-CC7B-411B-B6D2-58D3968B6D0C}"/>
  <bookViews>
    <workbookView xWindow="-120" yWindow="-120" windowWidth="20730" windowHeight="11160" tabRatio="838" xr2:uid="{00000000-000D-0000-FFFF-FFFF00000000}"/>
  </bookViews>
  <sheets>
    <sheet name="EAN" sheetId="1" r:id="rId1"/>
    <sheet name="EIE" sheetId="2" r:id="rId2"/>
    <sheet name="EVA" sheetId="3" r:id="rId3"/>
    <sheet name="EFE" sheetId="4" r:id="rId4"/>
    <sheet name="NOTAS" sheetId="5" r:id="rId5"/>
    <sheet name="Hoja1" sheetId="19" state="hidden" r:id="rId6"/>
  </sheets>
  <definedNames>
    <definedName name="_xlnm._FilterDatabase" localSheetId="4" hidden="1">NOTAS!$A$658:$S$1098</definedName>
    <definedName name="OLE_LINK2" localSheetId="4">NOTAS!$B$6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D16" i="2"/>
  <c r="D179" i="5" l="1"/>
  <c r="B655" i="5" l="1"/>
  <c r="J649" i="5"/>
  <c r="K649" i="5"/>
  <c r="L649" i="5"/>
  <c r="L1098" i="5" l="1"/>
  <c r="K1098" i="5"/>
  <c r="J1098" i="5"/>
  <c r="D135" i="5"/>
  <c r="C135" i="5"/>
  <c r="D127" i="5"/>
  <c r="D148" i="5" l="1"/>
  <c r="C148" i="5"/>
  <c r="D140" i="5"/>
  <c r="E93" i="5"/>
  <c r="E95" i="5" s="1"/>
  <c r="D93" i="5"/>
  <c r="D95" i="5" s="1"/>
  <c r="D28" i="4" l="1"/>
  <c r="D23" i="4"/>
  <c r="B193" i="5"/>
  <c r="D30" i="4" l="1"/>
  <c r="D157" i="5"/>
  <c r="C157" i="5"/>
  <c r="C23" i="4" l="1"/>
  <c r="C127" i="5" l="1"/>
  <c r="D188" i="5"/>
  <c r="E20" i="19" l="1"/>
  <c r="E19" i="19"/>
  <c r="E18" i="19"/>
  <c r="E17" i="19"/>
  <c r="E16" i="19"/>
  <c r="E15" i="19"/>
  <c r="E14" i="19"/>
  <c r="E13" i="19"/>
  <c r="E12" i="19"/>
  <c r="E11" i="19"/>
  <c r="E10" i="19"/>
  <c r="E9" i="19"/>
  <c r="E8" i="19"/>
  <c r="E7" i="19"/>
  <c r="E6" i="19"/>
  <c r="E5" i="19"/>
  <c r="E4" i="19"/>
  <c r="E3" i="19"/>
  <c r="E2" i="19"/>
  <c r="E21" i="19" l="1"/>
  <c r="F5" i="19" s="1"/>
  <c r="C18" i="1"/>
  <c r="F8" i="19" l="1"/>
  <c r="F6" i="19"/>
  <c r="F20" i="19"/>
  <c r="F4" i="19"/>
  <c r="F11" i="19"/>
  <c r="F18" i="19"/>
  <c r="F2" i="19"/>
  <c r="F13" i="19"/>
  <c r="F16" i="19"/>
  <c r="F9" i="19"/>
  <c r="F7" i="19"/>
  <c r="F14" i="19"/>
  <c r="F17" i="19"/>
  <c r="F15" i="19"/>
  <c r="F12" i="19"/>
  <c r="F19" i="19"/>
  <c r="F3" i="19"/>
  <c r="F10" i="19"/>
  <c r="C13" i="1" l="1"/>
  <c r="C19" i="1" s="1"/>
  <c r="D18" i="1"/>
  <c r="B4" i="4" l="1"/>
  <c r="D13" i="1" l="1"/>
  <c r="D19" i="1" s="1"/>
  <c r="D7" i="2" l="1"/>
  <c r="E92" i="5" s="1"/>
  <c r="C7" i="2"/>
  <c r="C7" i="4" s="1"/>
  <c r="D92" i="5" s="1"/>
  <c r="C117" i="5" s="1"/>
  <c r="C139" i="5" l="1"/>
  <c r="C147" i="5" s="1"/>
  <c r="C131" i="5"/>
  <c r="D139" i="5"/>
  <c r="D147" i="5" s="1"/>
  <c r="D154" i="5" s="1"/>
  <c r="B181" i="5" s="1"/>
  <c r="D131" i="5"/>
  <c r="D149" i="5"/>
  <c r="C149" i="5"/>
  <c r="B162" i="5" l="1"/>
  <c r="C154" i="5"/>
  <c r="C141" i="5"/>
  <c r="D141" i="5"/>
  <c r="C28" i="4" l="1"/>
  <c r="C30" i="4" l="1"/>
</calcChain>
</file>

<file path=xl/sharedStrings.xml><?xml version="1.0" encoding="utf-8"?>
<sst xmlns="http://schemas.openxmlformats.org/spreadsheetml/2006/main" count="6583" uniqueCount="1048">
  <si>
    <t>FONDO MUTUO DISPONIBLE RENTA FIJA EN GUARANÍES</t>
  </si>
  <si>
    <t>ESTADO DEL ACTIVO NETO</t>
  </si>
  <si>
    <t>ESTADO DE VARIACIÓN DEL ACTIVO NETO</t>
  </si>
  <si>
    <t>ESTADO DE FLUJO DE EFECTIVO</t>
  </si>
  <si>
    <t>NOTAS A LOS ESTADOS FINANCIEROS</t>
  </si>
  <si>
    <t>ÍNDICE</t>
  </si>
  <si>
    <t>En Gs.</t>
  </si>
  <si>
    <t>ACTIVO</t>
  </si>
  <si>
    <r>
      <t xml:space="preserve">Disponibilidades </t>
    </r>
    <r>
      <rPr>
        <b/>
        <sz val="11"/>
        <color rgb="FF000000"/>
        <rFont val="Gantari"/>
      </rPr>
      <t>(Nota 4.1)</t>
    </r>
  </si>
  <si>
    <r>
      <t>Cuentas a cobrar</t>
    </r>
    <r>
      <rPr>
        <b/>
        <sz val="11"/>
        <color rgb="FF000000"/>
        <rFont val="Gantari"/>
      </rPr>
      <t xml:space="preserve"> (Nota 4.2)</t>
    </r>
  </si>
  <si>
    <t>Intereses Devengados</t>
  </si>
  <si>
    <t>TOTAL ACTIVO BRUTO</t>
  </si>
  <si>
    <t>PASIVO</t>
  </si>
  <si>
    <r>
      <t xml:space="preserve">Comisiones a pagar a la administradora </t>
    </r>
    <r>
      <rPr>
        <b/>
        <sz val="11"/>
        <color rgb="FF000000"/>
        <rFont val="Gantari"/>
      </rPr>
      <t>(Nota 4.3)</t>
    </r>
  </si>
  <si>
    <r>
      <t xml:space="preserve">Op Reporto </t>
    </r>
    <r>
      <rPr>
        <b/>
        <sz val="11"/>
        <color rgb="FF000000"/>
        <rFont val="Gantari"/>
      </rPr>
      <t>(Nota 4.6)</t>
    </r>
  </si>
  <si>
    <t xml:space="preserve">Rescates a pagar </t>
  </si>
  <si>
    <t>TOTAL PASIVO</t>
  </si>
  <si>
    <t xml:space="preserve">TOTAL ACTIVO NETO </t>
  </si>
  <si>
    <t>CUOTAS PARTES EN CIRCULACIÓN</t>
  </si>
  <si>
    <t xml:space="preserve">VALOR CUOTA PARTE AL CIERRE </t>
  </si>
  <si>
    <t>ESTADO DE INGRESOS Y EGRESOS</t>
  </si>
  <si>
    <t>INGRESO</t>
  </si>
  <si>
    <r>
      <t xml:space="preserve">Resultado por tenencia de inversiones </t>
    </r>
    <r>
      <rPr>
        <b/>
        <sz val="11"/>
        <color theme="1"/>
        <rFont val="Gantari"/>
      </rPr>
      <t>(Nota 4.4)</t>
    </r>
  </si>
  <si>
    <t>Intereses vencimientos de cupones</t>
  </si>
  <si>
    <r>
      <t xml:space="preserve">Otros Ingresos </t>
    </r>
    <r>
      <rPr>
        <b/>
        <sz val="11"/>
        <color theme="1"/>
        <rFont val="Gantari"/>
      </rPr>
      <t>(Nota 4.5)</t>
    </r>
  </si>
  <si>
    <t>TOTAL INGRESOS</t>
  </si>
  <si>
    <t>EGRESOS</t>
  </si>
  <si>
    <t>Comisión por Administración</t>
  </si>
  <si>
    <t>Intereses Op Repo</t>
  </si>
  <si>
    <r>
      <t xml:space="preserve">Otros Egresos </t>
    </r>
    <r>
      <rPr>
        <b/>
        <sz val="11"/>
        <color theme="1"/>
        <rFont val="Gantari"/>
      </rPr>
      <t>(Nota 4.5)</t>
    </r>
  </si>
  <si>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</si>
  <si>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</si>
  <si>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</si>
  <si>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</si>
  <si>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</si>
  <si>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</si>
  <si>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</si>
  <si>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</si>
  <si>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</si>
  <si>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</si>
  <si>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</si>
  <si>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</si>
  <si>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Efectivo al inicio del periodo</t>
  </si>
  <si>
    <t>Causas de las variaciones del efectivo</t>
  </si>
  <si>
    <t>Actividades Operativas</t>
  </si>
  <si>
    <t>Ganancia ordinaria del período</t>
  </si>
  <si>
    <t>Contratos en Reporto</t>
  </si>
  <si>
    <t>Devolución a disponibilidades</t>
  </si>
  <si>
    <t>Cambios en activos y pasivos operativos</t>
  </si>
  <si>
    <t>(Aumento) Disminución Deudores por operaciones</t>
  </si>
  <si>
    <t>Compra de Instrumentos</t>
  </si>
  <si>
    <t>Comisiones pagadas</t>
  </si>
  <si>
    <t>(Aumento) Disminución Intereses a Cobrar</t>
  </si>
  <si>
    <t>Aumento (Disminución) en Acreedores por operación</t>
  </si>
  <si>
    <t>Vencimiento de Instrumentos</t>
  </si>
  <si>
    <t>Ventas de Instrumentos</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</si>
  <si>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</si>
  <si>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</si>
  <si>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</si>
  <si>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</si>
  <si>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</si>
  <si>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</si>
  <si>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</si>
  <si>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MUTUO DISPONIBLE RENTA FIJA EN GUARANÍES, que en adelante se denominará FONDO MUTUO, registrado en la Comisión Nacional de Valores de conformidad con la Resolución N.º 6E/14 de fecha 23 de enero de 2014, el cual se regirá por el REGLAMENTO INTERNO, aprobado por Resolución 6E/14 de fecha 23 de enero de 2014, modificada en el Art. 28 según Acta N° 80/17, aprobada según Resolución 3E/18, modificada según Acta N° 97/18, aprobada según Resolución 58E/18 y por las disposiciones legales pertinentes. El objeto del FONDO MUTUO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</si>
  <si>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2) Información sobre la Administradora</t>
  </si>
  <si>
    <t xml:space="preserve">    2.1) Información General</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</si>
  <si>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</si>
  <si>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</si>
  <si>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Todos los títulos físicos son resguardados en la Caja de Valores del Paraguay.</t>
  </si>
  <si>
    <t>3) Criterios Contables Aplicados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</si>
  <si>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</si>
  <si>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</si>
  <si>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</si>
  <si>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</si>
  <si>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</si>
  <si>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</si>
  <si>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Tipo de cambio comprador</t>
  </si>
  <si>
    <t xml:space="preserve">Tipo de cambio vendedor       </t>
  </si>
  <si>
    <t>a) Posición en Moneda Extranjera:</t>
  </si>
  <si>
    <r>
      <t xml:space="preserve">El Fondo Mutuo solo opera en moneda local, por eso no cuenta con reporte sobre </t>
    </r>
    <r>
      <rPr>
        <i/>
        <u/>
        <sz val="11"/>
        <color theme="1"/>
        <rFont val="Gantari"/>
      </rPr>
      <t>Posición en Moneda Extranjera.</t>
    </r>
  </si>
  <si>
    <t>b) Diferencia de Cambio en Moneda Extranjera:</t>
  </si>
  <si>
    <r>
      <t xml:space="preserve">El Fondo Mutuo opera de forma exclusiva en moneda local, razón por la cual no arroja con </t>
    </r>
    <r>
      <rPr>
        <i/>
        <u/>
        <sz val="11"/>
        <color theme="1"/>
        <rFont val="Gantari"/>
      </rPr>
      <t>Diferencia de Cambio en Moneda Extranjera</t>
    </r>
  </si>
  <si>
    <t>TOTAL</t>
  </si>
  <si>
    <t>_Información Estadística</t>
  </si>
  <si>
    <t>MES</t>
  </si>
  <si>
    <t>VALOR CUOTA</t>
  </si>
  <si>
    <t>PATRIMONIO NETO DEL FONDO</t>
  </si>
  <si>
    <t>N° DE PARTICIPES</t>
  </si>
  <si>
    <t>1er. TRIMESTRE</t>
  </si>
  <si>
    <t>Enero</t>
  </si>
  <si>
    <t>Febrero</t>
  </si>
  <si>
    <t>Marzo</t>
  </si>
  <si>
    <t>4) Composición de las Cuentas</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</si>
  <si>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</si>
  <si>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CUENTAS</t>
  </si>
  <si>
    <t>Zeta Banco SAECA</t>
  </si>
  <si>
    <t>Tu Financiera</t>
  </si>
  <si>
    <t>Banco GNB</t>
  </si>
  <si>
    <t>Banco Continental</t>
  </si>
  <si>
    <t>Ueno Bank SA</t>
  </si>
  <si>
    <t>Bancop</t>
  </si>
  <si>
    <t>Solar Ahorro y Finanzas</t>
  </si>
  <si>
    <r>
      <t xml:space="preserve">    </t>
    </r>
    <r>
      <rPr>
        <b/>
        <sz val="11"/>
        <color theme="1"/>
        <rFont val="Gantari"/>
      </rPr>
      <t>4.2) Cuentas por Cobrar:</t>
    </r>
    <r>
      <rPr>
        <sz val="11"/>
        <color theme="1"/>
        <rFont val="Gantari"/>
      </rPr>
      <t xml:space="preserve"> El saldo a la fecha es de</t>
    </r>
  </si>
  <si>
    <t>Vto. Cupón</t>
  </si>
  <si>
    <r>
      <t xml:space="preserve">    </t>
    </r>
    <r>
      <rPr>
        <b/>
        <sz val="11"/>
        <color theme="1"/>
        <rFont val="Gantari"/>
      </rPr>
      <t xml:space="preserve">4.3)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mes.</t>
    </r>
  </si>
  <si>
    <r>
      <t xml:space="preserve">    </t>
    </r>
    <r>
      <rPr>
        <b/>
        <sz val="11"/>
        <color theme="1"/>
        <rFont val="Gantari"/>
      </rPr>
      <t xml:space="preserve">4.4) </t>
    </r>
    <r>
      <rPr>
        <b/>
        <u/>
        <sz val="11"/>
        <color theme="1"/>
        <rFont val="Gantari"/>
      </rPr>
      <t>Resultado por Tenencia de Inversiones</t>
    </r>
    <r>
      <rPr>
        <u/>
        <sz val="11"/>
        <color theme="1"/>
        <rFont val="Gantari"/>
      </rPr>
      <t>:</t>
    </r>
    <r>
      <rPr>
        <sz val="11"/>
        <color theme="1"/>
        <rFont val="Gantari"/>
      </rPr>
      <t xml:space="preserve"> Esta cuenta se compone por el rendimiento de las inversiones de títulos en el período, con resultados negativos por constituir inversiones con vencimientos múltiples en el período.</t>
    </r>
  </si>
  <si>
    <t>Resultado por Tenencia</t>
  </si>
  <si>
    <r>
      <t xml:space="preserve">    </t>
    </r>
    <r>
      <rPr>
        <b/>
        <sz val="11"/>
        <color theme="1"/>
        <rFont val="Gantari"/>
      </rPr>
      <t xml:space="preserve">4.5)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</si>
  <si>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t>OTROS INGRESOS</t>
  </si>
  <si>
    <t>Intereses Financieros</t>
  </si>
  <si>
    <t>Intereses Bancarios</t>
  </si>
  <si>
    <r>
      <t xml:space="preserve">    </t>
    </r>
    <r>
      <rPr>
        <b/>
        <sz val="11"/>
        <color theme="1"/>
        <rFont val="Gantari"/>
      </rPr>
      <t xml:space="preserve">4.6) </t>
    </r>
    <r>
      <rPr>
        <b/>
        <u/>
        <sz val="11"/>
        <color theme="1"/>
        <rFont val="Gantari"/>
      </rPr>
      <t>Operación en Reporto</t>
    </r>
    <r>
      <rPr>
        <u/>
        <sz val="11"/>
        <color theme="1"/>
        <rFont val="Gantari"/>
      </rPr>
      <t>:</t>
    </r>
    <r>
      <rPr>
        <sz val="11"/>
        <color theme="1"/>
        <rFont val="Gantari"/>
      </rPr>
      <t xml:space="preserve"> Esta compuesta por el siguiente saldo</t>
    </r>
  </si>
  <si>
    <t>Fecha de Operación</t>
  </si>
  <si>
    <t>Monto Inicial</t>
  </si>
  <si>
    <t>Valor Contable</t>
  </si>
  <si>
    <t>Fecha de Vencimiento</t>
  </si>
  <si>
    <t>Total</t>
  </si>
  <si>
    <t>ANEXO I</t>
  </si>
  <si>
    <t>COMPOSICIÓN DE LAS INVERSIONES DEL FONDO</t>
  </si>
  <si>
    <t>Instrumento</t>
  </si>
  <si>
    <t>Emisor</t>
  </si>
  <si>
    <t>Grupo</t>
  </si>
  <si>
    <t>Sector</t>
  </si>
  <si>
    <t>País</t>
  </si>
  <si>
    <t>Fecha
Compra</t>
  </si>
  <si>
    <t>Fecha
 Vto.</t>
  </si>
  <si>
    <t>Moneda</t>
  </si>
  <si>
    <t>Monto</t>
  </si>
  <si>
    <t>Val. Compra</t>
  </si>
  <si>
    <t>Val. Contable</t>
  </si>
  <si>
    <t>Tasa</t>
  </si>
  <si>
    <t>BONOS</t>
  </si>
  <si>
    <t>Agencia Financiera de Desarrollo</t>
  </si>
  <si>
    <t>Financiero</t>
  </si>
  <si>
    <t>Paraguay</t>
  </si>
  <si>
    <t>PYG</t>
  </si>
  <si>
    <t>BONOS FINANCIEROS</t>
  </si>
  <si>
    <t>22/07/2024 17:07:00</t>
  </si>
  <si>
    <t>27/06/2026</t>
  </si>
  <si>
    <t>22/07/2024 17:09:41</t>
  </si>
  <si>
    <t>CDA</t>
  </si>
  <si>
    <t>Banco Atlas S.A.</t>
  </si>
  <si>
    <t>24/06/2024 17:08:56</t>
  </si>
  <si>
    <t>26/06/2025</t>
  </si>
  <si>
    <t>24/06/2024 17:14:38</t>
  </si>
  <si>
    <t>24/06/2024 17:14:41</t>
  </si>
  <si>
    <t>24/06/2024 17:14:42</t>
  </si>
  <si>
    <t>24/06/2024 17:14:43</t>
  </si>
  <si>
    <t>24/06/2024 17:14:44</t>
  </si>
  <si>
    <t>24/06/2024 17:14:45</t>
  </si>
  <si>
    <t>24/06/2024 17:14:46</t>
  </si>
  <si>
    <t>24/06/2024 17:15:35</t>
  </si>
  <si>
    <t>24/06/2024 17:15:36</t>
  </si>
  <si>
    <t>24/06/2024 17:15:37</t>
  </si>
  <si>
    <t>24/06/2024 17:15:38</t>
  </si>
  <si>
    <t>24/06/2024 17:15:39</t>
  </si>
  <si>
    <t>24/06/2024 17:15:40</t>
  </si>
  <si>
    <t>24/06/2024 17:15:41</t>
  </si>
  <si>
    <t>24/06/2024 17:15:42</t>
  </si>
  <si>
    <t>24/06/2024 17:15:43</t>
  </si>
  <si>
    <t>24/06/2024 17:15:44</t>
  </si>
  <si>
    <t>09/02/2026</t>
  </si>
  <si>
    <t>Banco Basa S.A.</t>
  </si>
  <si>
    <t>22/01/2026</t>
  </si>
  <si>
    <t>30/07/2024 16:44:42</t>
  </si>
  <si>
    <t>30/07/2024 16:44:43</t>
  </si>
  <si>
    <t>30/07/2024 16:44:44</t>
  </si>
  <si>
    <t>30/07/2024 16:44:45</t>
  </si>
  <si>
    <t>30/07/2024 16:44:46</t>
  </si>
  <si>
    <t>30/07/2024 16:44:47</t>
  </si>
  <si>
    <t>30/07/2024 16:44:48</t>
  </si>
  <si>
    <t>30/07/2024 16:44:49</t>
  </si>
  <si>
    <t>30/07/2024 16:44:50</t>
  </si>
  <si>
    <t>30/07/2024 16:44:51</t>
  </si>
  <si>
    <t>30/07/2024 16:44:52</t>
  </si>
  <si>
    <t>30/07/2024 16:44:54</t>
  </si>
  <si>
    <t>30/07/2024 16:44:55</t>
  </si>
  <si>
    <t>30/07/2024 16:44:56</t>
  </si>
  <si>
    <t>30/07/2024 16:44:58</t>
  </si>
  <si>
    <t>31/07/2024 17:03:28</t>
  </si>
  <si>
    <t>31/07/2024 17:07:15</t>
  </si>
  <si>
    <t>31/07/2024 17:07:17</t>
  </si>
  <si>
    <t>31/07/2024 17:07:19</t>
  </si>
  <si>
    <t>31/07/2024 17:07:20</t>
  </si>
  <si>
    <t>31/07/2024 17:07:21</t>
  </si>
  <si>
    <t>31/07/2024 17:07:22</t>
  </si>
  <si>
    <t>31/07/2024 17:07:24</t>
  </si>
  <si>
    <t>31/07/2024 17:07:26</t>
  </si>
  <si>
    <t>31/07/2024 17:07:28</t>
  </si>
  <si>
    <t>31/07/2024 17:07:31</t>
  </si>
  <si>
    <t>31/07/2024 17:07:33</t>
  </si>
  <si>
    <t>31/07/2024 17:07:35</t>
  </si>
  <si>
    <t>31/07/2024 17:07:36</t>
  </si>
  <si>
    <t>31/07/2024 17:07:38</t>
  </si>
  <si>
    <t>31/07/2024 17:07:40</t>
  </si>
  <si>
    <t>31/07/2024 17:07:51</t>
  </si>
  <si>
    <t>31/07/2024 17:07:52</t>
  </si>
  <si>
    <t>31/07/2024 17:07:55</t>
  </si>
  <si>
    <t>31/07/2024 17:07:57</t>
  </si>
  <si>
    <t>LETRAS DE REGULACIÓN MONETARIA</t>
  </si>
  <si>
    <t>Banco Central del Paraguay</t>
  </si>
  <si>
    <t>Público</t>
  </si>
  <si>
    <t>13/06/2024 12:57:40</t>
  </si>
  <si>
    <t>25/04/2025</t>
  </si>
  <si>
    <t>28/08/2024 16:13:49</t>
  </si>
  <si>
    <t>25/07/2025</t>
  </si>
  <si>
    <t>28/08/2024 16:18:09</t>
  </si>
  <si>
    <t>29/08/2025</t>
  </si>
  <si>
    <t>Banco Familiar S.A.E.C.A.</t>
  </si>
  <si>
    <t>18/01/2026</t>
  </si>
  <si>
    <t>29/08/2024 18:41:59</t>
  </si>
  <si>
    <t>29/08/2024 18:42:10</t>
  </si>
  <si>
    <t>30/08/2024 15:57:02</t>
  </si>
  <si>
    <t>04/03/2026</t>
  </si>
  <si>
    <t>30/08/2024 15:57:05</t>
  </si>
  <si>
    <t>30/08/2024 15:57:07</t>
  </si>
  <si>
    <t>30/08/2024 15:57:10</t>
  </si>
  <si>
    <t>30/08/2024 15:57:13</t>
  </si>
  <si>
    <t>30/08/2024 15:57:15</t>
  </si>
  <si>
    <t>30/08/2024 15:57:17</t>
  </si>
  <si>
    <t>30/08/2024 15:57:20</t>
  </si>
  <si>
    <t>Banco GNB Paraguay S.A.</t>
  </si>
  <si>
    <t>12/03/2024 17:25:32</t>
  </si>
  <si>
    <t>03/12/2026</t>
  </si>
  <si>
    <t>30/08/2024 15:45:50</t>
  </si>
  <si>
    <t>03/03/2026</t>
  </si>
  <si>
    <t>30/08/2024 15:46:07</t>
  </si>
  <si>
    <t>30/08/2024 15:46:13</t>
  </si>
  <si>
    <t>30/08/2024 15:46:15</t>
  </si>
  <si>
    <t>30/08/2024 15:46:17</t>
  </si>
  <si>
    <t>30/08/2024 15:46:19</t>
  </si>
  <si>
    <t>30/08/2024 15:46:21</t>
  </si>
  <si>
    <t>30/08/2024 15:46:22</t>
  </si>
  <si>
    <t>23/03/2026</t>
  </si>
  <si>
    <t>18/09/2024 17:09:30</t>
  </si>
  <si>
    <t>18/09/2024 17:09:32</t>
  </si>
  <si>
    <t>18/09/2024 17:09:33</t>
  </si>
  <si>
    <t>18/09/2024 17:09:36</t>
  </si>
  <si>
    <t>18/09/2024 17:09:38</t>
  </si>
  <si>
    <t>18/09/2024 17:09:44</t>
  </si>
  <si>
    <t>18/09/2024 17:09:47</t>
  </si>
  <si>
    <t>18/09/2024 17:09:49</t>
  </si>
  <si>
    <t>18/09/2024 17:09:51</t>
  </si>
  <si>
    <t>18/09/2024 17:09:53</t>
  </si>
  <si>
    <t>18/09/2024 17:09:55</t>
  </si>
  <si>
    <t>18/09/2024 17:09:58</t>
  </si>
  <si>
    <t>18/09/2024 17:10:01</t>
  </si>
  <si>
    <t>18/09/2024 17:10:04</t>
  </si>
  <si>
    <t>Banco Interamericano de Desarrollo</t>
  </si>
  <si>
    <t>17/06/2020 13:39:01</t>
  </si>
  <si>
    <t>16/06/2025</t>
  </si>
  <si>
    <t>29/10/2020 16:18:04</t>
  </si>
  <si>
    <t>20/06/2025</t>
  </si>
  <si>
    <t>14/06/2022 11:26:40</t>
  </si>
  <si>
    <t>17/06/2027</t>
  </si>
  <si>
    <t>28/06/2023 12:17:07</t>
  </si>
  <si>
    <t>05/07/2028</t>
  </si>
  <si>
    <t>Banco Itaú Paraguay S.A.</t>
  </si>
  <si>
    <t>09/03/2023 10:14:51</t>
  </si>
  <si>
    <t>16/12/2025</t>
  </si>
  <si>
    <t>13/03/2023 12:21:46</t>
  </si>
  <si>
    <t>06/12/2023 12:15:20</t>
  </si>
  <si>
    <t>19/12/2023 14:24:28</t>
  </si>
  <si>
    <t>03/07/2028</t>
  </si>
  <si>
    <t>12/09/2028</t>
  </si>
  <si>
    <t>Banco Nacional de Fomento</t>
  </si>
  <si>
    <t>01/03/2027</t>
  </si>
  <si>
    <t>27/02/2024 17:45:18</t>
  </si>
  <si>
    <t>27/02/2024 17:45:19</t>
  </si>
  <si>
    <t>27/02/2024 17:45:20</t>
  </si>
  <si>
    <t>27/02/2024 17:45:21</t>
  </si>
  <si>
    <t>27/02/2024 17:50:05</t>
  </si>
  <si>
    <t>27/02/2024 17:50:06</t>
  </si>
  <si>
    <t>27/02/2024 17:50:07</t>
  </si>
  <si>
    <t>27/02/2024 17:50:08</t>
  </si>
  <si>
    <t>27/02/2024 17:52:24</t>
  </si>
  <si>
    <t>27/02/2024 17:52:42</t>
  </si>
  <si>
    <t>27/02/2024 17:52:43</t>
  </si>
  <si>
    <t>27/02/2024 17:52:44</t>
  </si>
  <si>
    <t>27/02/2024 17:52:45</t>
  </si>
  <si>
    <t>27/02/2024 17:52:46</t>
  </si>
  <si>
    <t>27/02/2024 17:52:47</t>
  </si>
  <si>
    <t>27/02/2024 17:52:48</t>
  </si>
  <si>
    <t>27/02/2024 17:52:49</t>
  </si>
  <si>
    <t>27/02/2024 17:52:50</t>
  </si>
  <si>
    <t>27/02/2024 17:53:38</t>
  </si>
  <si>
    <t>27/02/2024 17:53:49</t>
  </si>
  <si>
    <t>27/02/2024 17:53:50</t>
  </si>
  <si>
    <t>27/02/2024 17:53:51</t>
  </si>
  <si>
    <t>27/02/2024 17:53:52</t>
  </si>
  <si>
    <t>27/02/2024 17:53:53</t>
  </si>
  <si>
    <t>27/02/2024 17:53:54</t>
  </si>
  <si>
    <t>27/02/2024 17:53:55</t>
  </si>
  <si>
    <t>27/02/2024 17:53:56</t>
  </si>
  <si>
    <t>30/04/2024 12:17:58</t>
  </si>
  <si>
    <t>27/05/2024 09:40:30</t>
  </si>
  <si>
    <t>13/06/2024 17:13:44</t>
  </si>
  <si>
    <t>Bancop S.A.</t>
  </si>
  <si>
    <t>Corporación Andina de Fomento</t>
  </si>
  <si>
    <t>24/07/2023 16:43:57</t>
  </si>
  <si>
    <t>28/07/2026</t>
  </si>
  <si>
    <t>Frigorífico Concepción S.A.</t>
  </si>
  <si>
    <t>Interfisa Banco S.A.E.C.A.</t>
  </si>
  <si>
    <t>Núcleo S.A.</t>
  </si>
  <si>
    <t>22/07/2024 16:48:42</t>
  </si>
  <si>
    <t>02/02/2028</t>
  </si>
  <si>
    <t>05/08/2024 13:05:29</t>
  </si>
  <si>
    <t>BONOS DEL TESORO PY</t>
  </si>
  <si>
    <t>República del Paraguay</t>
  </si>
  <si>
    <t>03/03/2036</t>
  </si>
  <si>
    <t>03/03/2023 18:22:37</t>
  </si>
  <si>
    <t>03/03/2031</t>
  </si>
  <si>
    <t>03/03/2023 18:27:23</t>
  </si>
  <si>
    <t>26/08/2024 10:07:50</t>
  </si>
  <si>
    <t>12/08/2035</t>
  </si>
  <si>
    <t>26/08/2024 12:31:32</t>
  </si>
  <si>
    <t>16/09/2040</t>
  </si>
  <si>
    <t>28/08/2024 09:30:33</t>
  </si>
  <si>
    <t>30/08/2024 08:30:46</t>
  </si>
  <si>
    <t>Sudameris Bank S.A.E.C.A.</t>
  </si>
  <si>
    <t>18/03/2026</t>
  </si>
  <si>
    <t>Telecel S.A.</t>
  </si>
  <si>
    <t>19/01/2023 13:03:04</t>
  </si>
  <si>
    <t>25/09/2026</t>
  </si>
  <si>
    <t>31/01/2023 12:51:56</t>
  </si>
  <si>
    <t>29/09/2028</t>
  </si>
  <si>
    <t>22/05/2023 10:20:39</t>
  </si>
  <si>
    <t>22/05/2023 10:23:14</t>
  </si>
  <si>
    <t>Tu Financiera S.A.E.C.A.</t>
  </si>
  <si>
    <t>14/06/2024 18:13:23</t>
  </si>
  <si>
    <t>28/05/2025</t>
  </si>
  <si>
    <t>14/06/2024 18:14:13</t>
  </si>
  <si>
    <t>28/04/2025</t>
  </si>
  <si>
    <t>14/06/2024 18:17:29</t>
  </si>
  <si>
    <t>14/06/2024 18:17:43</t>
  </si>
  <si>
    <t>30/07/2024 16:54:10</t>
  </si>
  <si>
    <t>30/07/2025</t>
  </si>
  <si>
    <t>30/07/2024 16:56:41</t>
  </si>
  <si>
    <t>30/07/2024 16:56:42</t>
  </si>
  <si>
    <t>30/07/2024 16:56:45</t>
  </si>
  <si>
    <t>30/07/2024 16:56:46</t>
  </si>
  <si>
    <t>30/07/2024 16:56:47</t>
  </si>
  <si>
    <t>30/07/2024 16:56:48</t>
  </si>
  <si>
    <t>30/07/2024 16:56:49</t>
  </si>
  <si>
    <t>30/07/2024 16:56:50</t>
  </si>
  <si>
    <t>30/07/2024 16:56:52</t>
  </si>
  <si>
    <t>26/09/2024 15:51:26</t>
  </si>
  <si>
    <t>02/02/2026</t>
  </si>
  <si>
    <t>26/09/2024 15:55:39</t>
  </si>
  <si>
    <t>26/09/2024 15:55:40</t>
  </si>
  <si>
    <t>26/09/2024 15:55:41</t>
  </si>
  <si>
    <t>26/09/2024 15:55:42</t>
  </si>
  <si>
    <t>26/09/2024 15:55:43</t>
  </si>
  <si>
    <t>26/09/2024 15:55:44</t>
  </si>
  <si>
    <t>26/09/2024 15:55:45</t>
  </si>
  <si>
    <t>26/09/2024 15:55:46</t>
  </si>
  <si>
    <t>UENO BANK S.A.</t>
  </si>
  <si>
    <t>02/04/2024 17:15:51</t>
  </si>
  <si>
    <t>24/09/2025</t>
  </si>
  <si>
    <t>02/04/2024 17:15:53</t>
  </si>
  <si>
    <t>02/04/2024 17:20:07</t>
  </si>
  <si>
    <t>02/04/2025</t>
  </si>
  <si>
    <t>02/04/2024 17:20:18</t>
  </si>
  <si>
    <t>02/04/2024 17:20:31</t>
  </si>
  <si>
    <t>02/04/2024 17:20:33</t>
  </si>
  <si>
    <t>02/04/2024 17:20:48</t>
  </si>
  <si>
    <t>02/04/2024 17:20:56</t>
  </si>
  <si>
    <t>02/04/2024 17:20:57</t>
  </si>
  <si>
    <t>02/04/2024 17:21:00</t>
  </si>
  <si>
    <t>02/04/2024 17:21:02</t>
  </si>
  <si>
    <t>02/04/2024 17:21:05</t>
  </si>
  <si>
    <t>30/04/2024 16:56:30</t>
  </si>
  <si>
    <t>13/06/2025</t>
  </si>
  <si>
    <t>Zeta Banco S.A.E.C.A.</t>
  </si>
  <si>
    <t>16/08/2023 09:41:30</t>
  </si>
  <si>
    <t>04/05/2026</t>
  </si>
  <si>
    <t>16/08/2023 09:41:31</t>
  </si>
  <si>
    <t>16/08/2023 09:41:32</t>
  </si>
  <si>
    <t>16/08/2023 09:41:33</t>
  </si>
  <si>
    <t>18/08/2023 16:51:27</t>
  </si>
  <si>
    <t>13/04/2026</t>
  </si>
  <si>
    <t>29/11/2023 16:22:52</t>
  </si>
  <si>
    <t>31/01/2024 15:01:57</t>
  </si>
  <si>
    <t>31/01/2024 15:10:31</t>
  </si>
  <si>
    <t>31/01/2024 15:12:22</t>
  </si>
  <si>
    <t>31/01/2024 15:12:26</t>
  </si>
  <si>
    <t>31/01/2024 15:12:28</t>
  </si>
  <si>
    <t>31/01/2024 15:12:35</t>
  </si>
  <si>
    <t>31/01/2024 15:12:36</t>
  </si>
  <si>
    <t>31/01/2024 15:12:37</t>
  </si>
  <si>
    <t>31/01/2024 15:12:38</t>
  </si>
  <si>
    <t>31/01/2024 16:16:48</t>
  </si>
  <si>
    <t>31/01/2024 16:18:45</t>
  </si>
  <si>
    <t>31/01/2024 16:18:47</t>
  </si>
  <si>
    <t>28/02/2024 16:30:19</t>
  </si>
  <si>
    <t>25/04/2024 12:37:52</t>
  </si>
  <si>
    <t>25/04/2024 12:39:50</t>
  </si>
  <si>
    <t>22/07/2024 16:33:52</t>
  </si>
  <si>
    <t>22/07/2024 16:36:40</t>
  </si>
  <si>
    <t>22/07/2024 16:36:41</t>
  </si>
  <si>
    <t>22/07/2024 16:40:16</t>
  </si>
  <si>
    <t>22/07/2024 16:40:17</t>
  </si>
  <si>
    <t>22/07/2024 16:40:18</t>
  </si>
  <si>
    <t>22/07/2024 16:40:19</t>
  </si>
  <si>
    <t>22/07/2024 16:40:20</t>
  </si>
  <si>
    <t>TOTAL GENERAL</t>
  </si>
  <si>
    <t>Banco Regional S.A.E.C.A.</t>
  </si>
  <si>
    <t>Finexpar S.A.E.C.A.</t>
  </si>
  <si>
    <t>SOLO</t>
  </si>
  <si>
    <t>Banco Basa S.A</t>
  </si>
  <si>
    <t>GRUPO CARTES</t>
  </si>
  <si>
    <t>Banco Continental S.A.E.C.A.</t>
  </si>
  <si>
    <t>Bancop S.A</t>
  </si>
  <si>
    <t>Grupo Vazquez S.A.E.</t>
  </si>
  <si>
    <t>GRUPO VAZQUEZ</t>
  </si>
  <si>
    <t>Solar Banco S.A.E.</t>
  </si>
  <si>
    <t>Vision Banco S.A.E.C.A.</t>
  </si>
  <si>
    <t>TOTAL 31/12/2024</t>
  </si>
  <si>
    <t>Banco Rio S.A.E.C.A.</t>
  </si>
  <si>
    <t>BONOS SUBORDINADOS</t>
  </si>
  <si>
    <t>02/10/2024 12:59:33</t>
  </si>
  <si>
    <t>22/09/2026</t>
  </si>
  <si>
    <t>29/10/2024 13:00:17</t>
  </si>
  <si>
    <t>28/01/2026</t>
  </si>
  <si>
    <t>29/10/2024 13:00:18</t>
  </si>
  <si>
    <t>29/10/2024 13:00:19</t>
  </si>
  <si>
    <t>31/10/2024 13:14:24</t>
  </si>
  <si>
    <t>26/12/2024 10:31:32</t>
  </si>
  <si>
    <t>13/11/2024 15:49:48</t>
  </si>
  <si>
    <t>22/11/2027</t>
  </si>
  <si>
    <t>16/10/2026</t>
  </si>
  <si>
    <t>24/04/2026</t>
  </si>
  <si>
    <t>31/10/2024 13:04:25</t>
  </si>
  <si>
    <t>27/11/2024 10:31:12</t>
  </si>
  <si>
    <t>27/01/2027</t>
  </si>
  <si>
    <t>12/11/2024 09:32:48</t>
  </si>
  <si>
    <t>12/11/2024 09:42:52</t>
  </si>
  <si>
    <t>27/11/2024 09:35:15</t>
  </si>
  <si>
    <t>27/11/2024 09:38:46</t>
  </si>
  <si>
    <t>27/11/2024 09:38:48</t>
  </si>
  <si>
    <t>27/11/2024 09:38:49</t>
  </si>
  <si>
    <t>04/12/2024 09:31:16</t>
  </si>
  <si>
    <t>11/12/2028</t>
  </si>
  <si>
    <t>31/10/2024 12:55:03</t>
  </si>
  <si>
    <t>05/12/2024 16:21:41</t>
  </si>
  <si>
    <t>27/10/2025</t>
  </si>
  <si>
    <t>05/12/2024 16:24:46</t>
  </si>
  <si>
    <t>05/12/2024 16:25:48</t>
  </si>
  <si>
    <t>24/10/2025</t>
  </si>
  <si>
    <t>05/12/2024 16:26:50</t>
  </si>
  <si>
    <t>03/10/2024 15:20:40</t>
  </si>
  <si>
    <t>12/11/2025</t>
  </si>
  <si>
    <t>03/10/2024 15:23:44</t>
  </si>
  <si>
    <t>03/10/2024 15:23:45</t>
  </si>
  <si>
    <t>03/10/2024 15:23:46</t>
  </si>
  <si>
    <t>03/10/2024 15:23:47</t>
  </si>
  <si>
    <t>03/10/2024 15:23:49</t>
  </si>
  <si>
    <t>03/10/2024 15:23:50</t>
  </si>
  <si>
    <t>03/10/2024 15:23:51</t>
  </si>
  <si>
    <t>03/10/2024 15:23:53</t>
  </si>
  <si>
    <t>03/10/2024 15:23:54</t>
  </si>
  <si>
    <t>03/10/2024 15:23:55</t>
  </si>
  <si>
    <t>03/10/2024 15:23:57</t>
  </si>
  <si>
    <t>03/10/2024 15:23:58</t>
  </si>
  <si>
    <t>15/10/2024 16:30:18</t>
  </si>
  <si>
    <t>29/09/2021 09:45:08</t>
  </si>
  <si>
    <t>29/10/2024 12:48:48</t>
  </si>
  <si>
    <t>22/02/2023 15:08:37</t>
  </si>
  <si>
    <t>29/09/2025</t>
  </si>
  <si>
    <t>Las 4 Notas y el Anexo I que acompañan son parte integrante de estos Estados Financieros</t>
  </si>
  <si>
    <t>Vto. De Capital</t>
  </si>
  <si>
    <t>25/02/2025 15:05:11</t>
  </si>
  <si>
    <t>25/02/2025 15:12:42</t>
  </si>
  <si>
    <t>25/02/2025 15:12:43</t>
  </si>
  <si>
    <t>25/02/2025 15:12:44</t>
  </si>
  <si>
    <t>25/02/2025 15:12:45</t>
  </si>
  <si>
    <t>25/02/2025 15:12:46</t>
  </si>
  <si>
    <t>28/02/2025 13:04:50</t>
  </si>
  <si>
    <t>28/02/2025 13:05:56</t>
  </si>
  <si>
    <t>28/02/2025 13:05:57</t>
  </si>
  <si>
    <t>07/09/2026</t>
  </si>
  <si>
    <t>12/03/2025 12:15:30</t>
  </si>
  <si>
    <t>12/03/2025 12:15:34</t>
  </si>
  <si>
    <t>12/03/2025 12:15:37</t>
  </si>
  <si>
    <t>12/03/2025 12:24:34</t>
  </si>
  <si>
    <t>06/03/2028</t>
  </si>
  <si>
    <t>21/03/2025 10:46:43</t>
  </si>
  <si>
    <t>12/07/2027</t>
  </si>
  <si>
    <t>20/01/2025 14:54:46</t>
  </si>
  <si>
    <t>24/07/2026</t>
  </si>
  <si>
    <t>20/01/2025 15:02:13</t>
  </si>
  <si>
    <t>20/01/2025 15:02:15</t>
  </si>
  <si>
    <t>20/01/2025 15:02:18</t>
  </si>
  <si>
    <t>20/01/2025 15:02:21</t>
  </si>
  <si>
    <t>20/01/2025 11:07:04</t>
  </si>
  <si>
    <t>18/12/2028</t>
  </si>
  <si>
    <t>20/01/2025 11:08:58</t>
  </si>
  <si>
    <t>20/01/2025 11:08:59</t>
  </si>
  <si>
    <t>20/01/2025 11:09:00</t>
  </si>
  <si>
    <t>20/01/2025 11:09:01</t>
  </si>
  <si>
    <t>20/01/2025 11:09:02</t>
  </si>
  <si>
    <t>20/01/2025 11:09:03</t>
  </si>
  <si>
    <t>20/01/2025 11:09:04</t>
  </si>
  <si>
    <t>20/01/2025 11:09:05</t>
  </si>
  <si>
    <t>20/01/2025 11:09:06</t>
  </si>
  <si>
    <t>21/12/2028</t>
  </si>
  <si>
    <t>18/02/2025 09:09:36</t>
  </si>
  <si>
    <t>18/02/2025 09:09:37</t>
  </si>
  <si>
    <t>18/02/2025 09:09:38</t>
  </si>
  <si>
    <t>27/02/2025 11:12:36</t>
  </si>
  <si>
    <t>12/03/2025 11:05:31</t>
  </si>
  <si>
    <t>17/01/2031</t>
  </si>
  <si>
    <t>29/01/2025 11:32:44</t>
  </si>
  <si>
    <t>22/07/2026</t>
  </si>
  <si>
    <t>18/03/2025 15:18:02</t>
  </si>
  <si>
    <t>03/01/2025 09:46:26</t>
  </si>
  <si>
    <t>13/02/2025 16:44:28</t>
  </si>
  <si>
    <t>13/02/2026</t>
  </si>
  <si>
    <t>13/02/2025 16:52:46</t>
  </si>
  <si>
    <t>13/02/2025 16:52:48</t>
  </si>
  <si>
    <t>13/02/2025 16:52:49</t>
  </si>
  <si>
    <t>13/02/2025 16:52:50</t>
  </si>
  <si>
    <t>13/02/2025 16:52:53</t>
  </si>
  <si>
    <t>13/02/2025 16:52:54</t>
  </si>
  <si>
    <t>13/02/2025 16:52:55</t>
  </si>
  <si>
    <t>13/02/2025 16:52:56</t>
  </si>
  <si>
    <t>13/02/2025 16:52:57</t>
  </si>
  <si>
    <t>13/02/2025 16:52:58</t>
  </si>
  <si>
    <t>13/02/2025 16:52:59</t>
  </si>
  <si>
    <t>13/02/2025 16:53:00</t>
  </si>
  <si>
    <t>13/02/2025 16:53:01</t>
  </si>
  <si>
    <t>13/02/2025 16:53:02</t>
  </si>
  <si>
    <t>13/02/2025 16:56:41</t>
  </si>
  <si>
    <t>13/02/2025 16:56:42</t>
  </si>
  <si>
    <t>13/02/2025 16:56:43</t>
  </si>
  <si>
    <t>13/02/2025 16:56:44</t>
  </si>
  <si>
    <t>13/02/2025 16:56:45</t>
  </si>
  <si>
    <t>13/02/2025 16:56:46</t>
  </si>
  <si>
    <t>13/02/2025 16:56:47</t>
  </si>
  <si>
    <t>13/02/2025 16:56:48</t>
  </si>
  <si>
    <t>13/02/2025 16:56:49</t>
  </si>
  <si>
    <t>13/02/2025 16:56:50</t>
  </si>
  <si>
    <t>18/02/2025 15:46:07</t>
  </si>
  <si>
    <t>19/02/2026</t>
  </si>
  <si>
    <t>18/02/2025 15:48:48</t>
  </si>
  <si>
    <t>31/03/2025 15:07:05</t>
  </si>
  <si>
    <t>16/10/2025</t>
  </si>
  <si>
    <t>31/03/2025 15:11:26</t>
  </si>
  <si>
    <t>24/03/2025 10:44:58</t>
  </si>
  <si>
    <t>23/10/2026</t>
  </si>
  <si>
    <t>24/03/2025 10:46:51</t>
  </si>
  <si>
    <t>24/03/2025 10:46:52</t>
  </si>
  <si>
    <t>24/03/2025 10:46:53</t>
  </si>
  <si>
    <t>24/03/2025 10:46:54</t>
  </si>
  <si>
    <t>24/03/2025 10:46:55</t>
  </si>
  <si>
    <t>24/03/2025 10:46:56</t>
  </si>
  <si>
    <t>24/03/2025 10:46:57</t>
  </si>
  <si>
    <t>24/03/2025 10:46:58</t>
  </si>
  <si>
    <t>24/03/2025 10:46:59</t>
  </si>
  <si>
    <t>24/03/2025 10:47:00</t>
  </si>
  <si>
    <t>24/03/2025 10:47:01</t>
  </si>
  <si>
    <t>24/03/2025 10:47:02</t>
  </si>
  <si>
    <t>24/03/2025 10:47:03</t>
  </si>
  <si>
    <t>24/03/2025 10:47:04</t>
  </si>
  <si>
    <t>24/03/2025 10:47:05</t>
  </si>
  <si>
    <t>24/03/2025 10:47:06</t>
  </si>
  <si>
    <t>24/03/2025 10:47:07</t>
  </si>
  <si>
    <t>28/03/2025 09:44:06</t>
  </si>
  <si>
    <t>22/12/2025</t>
  </si>
  <si>
    <t>28/03/2025 09:46:17</t>
  </si>
  <si>
    <t>28/03/2025 09:46:19</t>
  </si>
  <si>
    <t>28/03/2025 09:46:20</t>
  </si>
  <si>
    <t>28/03/2025 09:46:21</t>
  </si>
  <si>
    <t>c) Gastos Operacionales y comisión de la Sociedad Administradora:</t>
  </si>
  <si>
    <r>
      <t xml:space="preserve">Comisión por Administración </t>
    </r>
    <r>
      <rPr>
        <b/>
        <sz val="11"/>
        <color theme="1"/>
        <rFont val="Gantari"/>
      </rPr>
      <t>(Nota 3.C)</t>
    </r>
  </si>
  <si>
    <t>La comisión de administración que será de hasta 3,3% anual IVA incluido. Esta comisión se calcula diariamente de los fondos bajo manejo y se pagan mensualmente a la administradora, generalmente el primer día hábil siguiente al cierre del mes anterior.</t>
  </si>
  <si>
    <t>Tipo de cambio BCP</t>
  </si>
  <si>
    <t>Tipo de cambio unico</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</si>
  <si>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</si>
  <si>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2do. TRIMESTRE</t>
  </si>
  <si>
    <t>ABRIL</t>
  </si>
  <si>
    <t>MAYO</t>
  </si>
  <si>
    <t>JUNIO</t>
  </si>
  <si>
    <t>BONOS AFD</t>
  </si>
  <si>
    <t>Financiera Paraguayo Japonesa</t>
  </si>
  <si>
    <t>23/04/2025 11:34:25</t>
  </si>
  <si>
    <t>23/04/2025 12:08:44</t>
  </si>
  <si>
    <t>29/04/2025 16:34:16</t>
  </si>
  <si>
    <t>29/04/2025 16:35:26</t>
  </si>
  <si>
    <t>26/01/2026</t>
  </si>
  <si>
    <t>29/04/2025 16:37:10</t>
  </si>
  <si>
    <t>09/05/2025 10:08:17</t>
  </si>
  <si>
    <t>09/05/2025 10:10:53</t>
  </si>
  <si>
    <t>09/05/2025 10:10:55</t>
  </si>
  <si>
    <t>09/05/2025 10:10:56</t>
  </si>
  <si>
    <t>09/05/2025 10:10:57</t>
  </si>
  <si>
    <t>31/05/2027</t>
  </si>
  <si>
    <t>14/04/2025 13:04:09</t>
  </si>
  <si>
    <t>16/04/2026</t>
  </si>
  <si>
    <t>16/04/2025 12:52:47</t>
  </si>
  <si>
    <t>14/04/2025 11:14:55</t>
  </si>
  <si>
    <t>17/04/2030</t>
  </si>
  <si>
    <t>22/05/2025 12:30:38</t>
  </si>
  <si>
    <t>22/05/2025 12:35:02</t>
  </si>
  <si>
    <t>22/05/2025 12:35:03</t>
  </si>
  <si>
    <t>22/05/2025 12:35:04</t>
  </si>
  <si>
    <t>22/05/2025 12:35:05</t>
  </si>
  <si>
    <t>22/05/2025 12:35:08</t>
  </si>
  <si>
    <t>22/05/2025 12:35:09</t>
  </si>
  <si>
    <t>22/05/2025 12:35:10</t>
  </si>
  <si>
    <t>22/05/2025 12:35:11</t>
  </si>
  <si>
    <t>22/05/2025 12:35:12</t>
  </si>
  <si>
    <t>22/05/2025 12:46:04</t>
  </si>
  <si>
    <t>05/08/2026</t>
  </si>
  <si>
    <t>22/05/2025 12:49:25</t>
  </si>
  <si>
    <t>22/05/2025 12:49:27</t>
  </si>
  <si>
    <t>10/06/2025 10:25:19</t>
  </si>
  <si>
    <t>05/08/2027</t>
  </si>
  <si>
    <t>06/08/2027</t>
  </si>
  <si>
    <t>Banco Itau</t>
  </si>
  <si>
    <t>14/03/2024 15:54:28</t>
  </si>
  <si>
    <t>20/01/2025</t>
  </si>
  <si>
    <t>14/03/2024 15:56:40</t>
  </si>
  <si>
    <t>14/03/2024 15:56:41</t>
  </si>
  <si>
    <t>19/03/2024 17:14:59</t>
  </si>
  <si>
    <t>19/03/2024 17:17:39</t>
  </si>
  <si>
    <t>19/03/2024 17:17:40</t>
  </si>
  <si>
    <t>20/03/2024 10:08:06</t>
  </si>
  <si>
    <t>20/03/2024 10:09:39</t>
  </si>
  <si>
    <t>20/03/2024 10:09:40</t>
  </si>
  <si>
    <t>20/03/2024 10:09:41</t>
  </si>
  <si>
    <t>20/03/2024 10:09:42</t>
  </si>
  <si>
    <t>20/03/2024 10:09:43</t>
  </si>
  <si>
    <t>20/03/2024 10:09:44</t>
  </si>
  <si>
    <t>20/03/2024 10:09:45</t>
  </si>
  <si>
    <t>20/03/2024 10:09:46</t>
  </si>
  <si>
    <t>20/03/2024 10:09:47</t>
  </si>
  <si>
    <t>20/03/2024 10:09:48</t>
  </si>
  <si>
    <t>20/03/2024 10:09:49</t>
  </si>
  <si>
    <t>20/03/2024 10:09:50</t>
  </si>
  <si>
    <t>20/03/2024 10:10:50</t>
  </si>
  <si>
    <t>13/06/2024 12:55:20</t>
  </si>
  <si>
    <t>28/03/2025</t>
  </si>
  <si>
    <t>25/03/2024 17:36:00</t>
  </si>
  <si>
    <t>31/03/2025</t>
  </si>
  <si>
    <t>25/03/2024 17:42:53</t>
  </si>
  <si>
    <t>25/03/2024 17:42:54</t>
  </si>
  <si>
    <t>25/03/2024 17:42:55</t>
  </si>
  <si>
    <t>25/03/2024 17:42:56</t>
  </si>
  <si>
    <t>25/03/2024 17:42:57</t>
  </si>
  <si>
    <t>25/03/2024 17:42:58</t>
  </si>
  <si>
    <t>25/03/2024 17:42:59</t>
  </si>
  <si>
    <t>25/03/2024 17:43:00</t>
  </si>
  <si>
    <t>25/03/2024 17:43:01</t>
  </si>
  <si>
    <t>25/03/2024 17:43:02</t>
  </si>
  <si>
    <t>25/03/2024 17:43:03</t>
  </si>
  <si>
    <t>25/03/2024 17:43:04</t>
  </si>
  <si>
    <t>25/03/2024 17:43:06</t>
  </si>
  <si>
    <t>25/03/2024 17:43:08</t>
  </si>
  <si>
    <t>25/03/2024 17:43:09</t>
  </si>
  <si>
    <t>25/03/2024 17:43:10</t>
  </si>
  <si>
    <t>25/03/2024 17:43:11</t>
  </si>
  <si>
    <t>25/03/2024 17:43:12</t>
  </si>
  <si>
    <t>25/03/2024 17:43:13</t>
  </si>
  <si>
    <t>25/03/2024 17:43:14</t>
  </si>
  <si>
    <t>25/03/2024 17:43:15</t>
  </si>
  <si>
    <t>26/06/2024 09:45:06</t>
  </si>
  <si>
    <t>13/01/2025</t>
  </si>
  <si>
    <t>26/06/2024 09:47:34</t>
  </si>
  <si>
    <t>26/06/2024 09:47:35</t>
  </si>
  <si>
    <t>26/06/2024 09:47:36</t>
  </si>
  <si>
    <t>26/06/2024 09:47:37</t>
  </si>
  <si>
    <t>26/06/2024 09:47:38</t>
  </si>
  <si>
    <t>26/06/2024 09:47:39</t>
  </si>
  <si>
    <t>26/06/2024 09:47:40</t>
  </si>
  <si>
    <t>26/06/2024 09:47:41</t>
  </si>
  <si>
    <t>26/06/2024 09:47:42</t>
  </si>
  <si>
    <t>06/12/2023 12:13:12</t>
  </si>
  <si>
    <t>12/12/2023 16:53:55</t>
  </si>
  <si>
    <t>12/12/2023 16:54:51</t>
  </si>
  <si>
    <t>27/02/2024 17:45:16</t>
  </si>
  <si>
    <t>27/02/2024 17:45:17</t>
  </si>
  <si>
    <t>27/02/2024 17:50:03</t>
  </si>
  <si>
    <t>27/02/2024 17:50:04</t>
  </si>
  <si>
    <t>23/05/2024 15:15:15</t>
  </si>
  <si>
    <t>14/06/2024 18:18:56</t>
  </si>
  <si>
    <t>14/06/2024 18:21:39</t>
  </si>
  <si>
    <t>14/06/2024 18:23:11</t>
  </si>
  <si>
    <t>25/03/2024 17:45:48</t>
  </si>
  <si>
    <t>25/03/2024 17:47:17</t>
  </si>
  <si>
    <t>25/03/2024 17:47:18</t>
  </si>
  <si>
    <t>25/03/2024 17:47:19</t>
  </si>
  <si>
    <t>25/03/2024 17:47:20</t>
  </si>
  <si>
    <t>25/03/2024 17:47:21</t>
  </si>
  <si>
    <t>25/03/2024 17:47:22</t>
  </si>
  <si>
    <t>25/03/2024 17:47:23</t>
  </si>
  <si>
    <t>25/03/2024 17:47:24</t>
  </si>
  <si>
    <t>27/11/2023 12:29:20</t>
  </si>
  <si>
    <t>02/12/2024</t>
  </si>
  <si>
    <t>27/12/2023 10:38:44</t>
  </si>
  <si>
    <t>26/03/2024 16:35:28</t>
  </si>
  <si>
    <t>26/03/2024 16:36:06</t>
  </si>
  <si>
    <t>26/03/2024 16:38:32</t>
  </si>
  <si>
    <t>Izaguirre Barrail Inversora S.A.E.C.A.</t>
  </si>
  <si>
    <t>26/06/2024 09:57:49</t>
  </si>
  <si>
    <t>29/01/2025</t>
  </si>
  <si>
    <t>11/11/2020 15:25:34</t>
  </si>
  <si>
    <t>11/11/2020 15:26:13</t>
  </si>
  <si>
    <t>11/11/2020 15:26:51</t>
  </si>
  <si>
    <t>11/11/2020 15:27:30</t>
  </si>
  <si>
    <t>28/05/2021 19:04:13</t>
  </si>
  <si>
    <t>28/05/2021 19:04:15</t>
  </si>
  <si>
    <t>16/08/2021 12:32:04</t>
  </si>
  <si>
    <t>21/10/2022 16:37:25</t>
  </si>
  <si>
    <t>05/07/2023 16:54:28</t>
  </si>
  <si>
    <t>05/07/2023 16:55:35</t>
  </si>
  <si>
    <t>22/05/2023 10:25:34</t>
  </si>
  <si>
    <t>22/05/2023 10:25:35</t>
  </si>
  <si>
    <t>20/03/2024 13:24:46</t>
  </si>
  <si>
    <t>06/01/2025</t>
  </si>
  <si>
    <t>20/03/2024 13:28:08</t>
  </si>
  <si>
    <t>20/03/2024 13:28:11</t>
  </si>
  <si>
    <t>20/03/2024 13:28:12</t>
  </si>
  <si>
    <t>20/03/2024 13:28:13</t>
  </si>
  <si>
    <t>20/03/2024 13:28:14</t>
  </si>
  <si>
    <t>20/03/2024 13:28:15</t>
  </si>
  <si>
    <t>20/03/2024 13:28:16</t>
  </si>
  <si>
    <t>20/03/2024 13:28:17</t>
  </si>
  <si>
    <t>20/03/2024 13:28:18</t>
  </si>
  <si>
    <t>20/03/2024 13:28:19</t>
  </si>
  <si>
    <t>20/03/2024 13:28:20</t>
  </si>
  <si>
    <t>20/03/2024 13:28:21</t>
  </si>
  <si>
    <t>20/03/2024 13:28:22</t>
  </si>
  <si>
    <t>20/03/2024 13:28:23</t>
  </si>
  <si>
    <t>20/03/2024 13:30:09</t>
  </si>
  <si>
    <t>20/03/2024 13:30:10</t>
  </si>
  <si>
    <t>20/03/2024 13:30:11</t>
  </si>
  <si>
    <t>20/03/2024 13:30:13</t>
  </si>
  <si>
    <t>20/03/2024 13:30:40</t>
  </si>
  <si>
    <t>30/04/2024 17:07:46</t>
  </si>
  <si>
    <t>24/02/2025</t>
  </si>
  <si>
    <t>30/04/2024 17:12:52</t>
  </si>
  <si>
    <t>09/12/2024</t>
  </si>
  <si>
    <t>01/11/2023 16:18:52</t>
  </si>
  <si>
    <t>14/10/2024</t>
  </si>
  <si>
    <t>26/06/2024 09:50:16</t>
  </si>
  <si>
    <t>31/10/2024</t>
  </si>
  <si>
    <t>Correspondiente al 30/09/2025 con cifras comparativas al 30/09/2024</t>
  </si>
  <si>
    <t>TOTAL 30/09/2025</t>
  </si>
  <si>
    <t xml:space="preserve">El período que cubre los Estados Contables es del 01 de enero al 30 de septiembre de 2025 de forma comparativa con el mismo periodo del año anterior. </t>
  </si>
  <si>
    <t>3er. TRIMESTRE</t>
  </si>
  <si>
    <t>JULIO</t>
  </si>
  <si>
    <t>AGOSTO</t>
  </si>
  <si>
    <t>SEPTIEMBRE</t>
  </si>
  <si>
    <t>Overnight</t>
  </si>
  <si>
    <t>08/08/2024 11:43:11</t>
  </si>
  <si>
    <t>08/08/2024 11:43:48</t>
  </si>
  <si>
    <t>08/08/2024 11:43:49</t>
  </si>
  <si>
    <t>08/08/2024 11:43:50</t>
  </si>
  <si>
    <t>08/08/2024 11:43:51</t>
  </si>
  <si>
    <t>08/08/2024 11:43:52</t>
  </si>
  <si>
    <t>08/08/2024 11:43:53</t>
  </si>
  <si>
    <t>08/08/2024 11:43:54</t>
  </si>
  <si>
    <t>08/08/2024 11:43:55</t>
  </si>
  <si>
    <t>08/08/2024 11:43:56</t>
  </si>
  <si>
    <t>29/08/2024 18:43:41</t>
  </si>
  <si>
    <t>16/05/2025</t>
  </si>
  <si>
    <t>29/08/2024 18:46:27</t>
  </si>
  <si>
    <t>29/08/2024 18:46:28</t>
  </si>
  <si>
    <t>29/08/2024 18:46:30</t>
  </si>
  <si>
    <t>29/08/2024 18:46:31</t>
  </si>
  <si>
    <t>29/08/2024 18:46:32</t>
  </si>
  <si>
    <t>29/08/2024 18:46:33</t>
  </si>
  <si>
    <t>29/08/2024 18:46:34</t>
  </si>
  <si>
    <t>29/08/2024 18:46:35</t>
  </si>
  <si>
    <t>29/08/2024 18:46:36</t>
  </si>
  <si>
    <t>29/08/2024 18:46:37</t>
  </si>
  <si>
    <t>29/08/2024 18:46:38</t>
  </si>
  <si>
    <t>29/08/2024 18:46:39</t>
  </si>
  <si>
    <t>29/08/2024 18:46:40</t>
  </si>
  <si>
    <t>29/08/2024 18:46:41</t>
  </si>
  <si>
    <t>29/08/2024 18:46:42</t>
  </si>
  <si>
    <t>29/08/2024 18:46:56</t>
  </si>
  <si>
    <t>29/08/2024 18:46:57</t>
  </si>
  <si>
    <t>Grupo Cartes Montaña</t>
  </si>
  <si>
    <t>30/07/2024 16:39:14</t>
  </si>
  <si>
    <t>30/07/2024 16:44:38</t>
  </si>
  <si>
    <t>30/07/2024 16:44:39</t>
  </si>
  <si>
    <t>30/07/2024 16:44:40</t>
  </si>
  <si>
    <t>30/07/2024 16:44:41</t>
  </si>
  <si>
    <t>19/08/2024 12:02:41</t>
  </si>
  <si>
    <t>31/01/2025</t>
  </si>
  <si>
    <t>28/08/2024 16:10:37</t>
  </si>
  <si>
    <t>28/02/2025</t>
  </si>
  <si>
    <t>29/08/2024 18:38:45</t>
  </si>
  <si>
    <t>29/08/2024 18:41:57</t>
  </si>
  <si>
    <t>29/08/2024 18:41:58</t>
  </si>
  <si>
    <t>23/08/2024 15:12:35</t>
  </si>
  <si>
    <t>29/11/2024</t>
  </si>
  <si>
    <t>23/08/2024 15:18:02</t>
  </si>
  <si>
    <t>23/08/2024 15:19:35</t>
  </si>
  <si>
    <t>18/09/2024 17:03:53</t>
  </si>
  <si>
    <t>22/07/2024 16:43:25</t>
  </si>
  <si>
    <t>22/07/2024 16:45:51</t>
  </si>
  <si>
    <t>05/08/2024 15:09:27</t>
  </si>
  <si>
    <t>22/12/2028</t>
  </si>
  <si>
    <t>05/08/2024 15:11:53</t>
  </si>
  <si>
    <t>05/08/2024 15:11:54</t>
  </si>
  <si>
    <t>05/08/2024 15:11:55</t>
  </si>
  <si>
    <t>05/08/2024 15:11:56</t>
  </si>
  <si>
    <t>05/08/2024 15:11:57</t>
  </si>
  <si>
    <t>05/08/2024 15:11:58</t>
  </si>
  <si>
    <t>05/08/2024 15:12:00</t>
  </si>
  <si>
    <t>05/08/2024 15:12:01</t>
  </si>
  <si>
    <t>05/08/2024 15:12:02</t>
  </si>
  <si>
    <t>12/08/2024 13:57:14</t>
  </si>
  <si>
    <t>12/08/2024 14:01:27</t>
  </si>
  <si>
    <t>12/08/2024 14:01:28</t>
  </si>
  <si>
    <t>12/08/2024 14:01:29</t>
  </si>
  <si>
    <t>12/08/2024 14:01:30</t>
  </si>
  <si>
    <t>12/08/2024 14:01:31</t>
  </si>
  <si>
    <t>12/08/2024 14:01:32</t>
  </si>
  <si>
    <t>12/08/2024 14:01:33</t>
  </si>
  <si>
    <t>12/08/2024 14:01:34</t>
  </si>
  <si>
    <t>12/08/2024 14:01:35</t>
  </si>
  <si>
    <t>12/09/2024 09:38:35</t>
  </si>
  <si>
    <t>12/09/2024 09:41:02</t>
  </si>
  <si>
    <t>12/09/2024 09:41:58</t>
  </si>
  <si>
    <t>27/09/2024 14:50:22</t>
  </si>
  <si>
    <t>01/10/2024</t>
  </si>
  <si>
    <t>25/07/2024 15:27:09</t>
  </si>
  <si>
    <t>21/07/2025</t>
  </si>
  <si>
    <t>29/08/2024 18:33:10</t>
  </si>
  <si>
    <t>03/07/2024 15:44:04</t>
  </si>
  <si>
    <t>03/07/2024 15:47:00</t>
  </si>
  <si>
    <t>03/07/2024 15:47:01</t>
  </si>
  <si>
    <t>03/07/2024 15:47:02</t>
  </si>
  <si>
    <t>03/07/2024 15:47:03</t>
  </si>
  <si>
    <t>03/07/2024 15:47:04</t>
  </si>
  <si>
    <t>03/07/2024 15:47:09</t>
  </si>
  <si>
    <t>09/07/2024 16:03:41</t>
  </si>
  <si>
    <t>19/08/2024 18:12:42</t>
  </si>
  <si>
    <t>27/05/2025</t>
  </si>
  <si>
    <t>19/08/2024 18:17:38</t>
  </si>
  <si>
    <t>19/08/2024 18:17:39</t>
  </si>
  <si>
    <t>19/08/2024 18:17:40</t>
  </si>
  <si>
    <t>19/08/2024 18:17:41</t>
  </si>
  <si>
    <t>19/08/2024 18:17:42</t>
  </si>
  <si>
    <t>19/08/2024 18:17:43</t>
  </si>
  <si>
    <t>19/08/2024 18:17:44</t>
  </si>
  <si>
    <t>19/08/2024 18:17:45</t>
  </si>
  <si>
    <t>Grupo Vázquez</t>
  </si>
  <si>
    <t>26/09/2024 15:35:27</t>
  </si>
  <si>
    <t>18/05/2026</t>
  </si>
  <si>
    <t>26/09/2024 15:38:04</t>
  </si>
  <si>
    <t>26/09/2024 15:38:06</t>
  </si>
  <si>
    <t>26/09/2024 15:38:07</t>
  </si>
  <si>
    <t>26/09/2024 15:38:08</t>
  </si>
  <si>
    <t>26/09/2024 15:38:11</t>
  </si>
  <si>
    <t>26/09/2024 15:38:12</t>
  </si>
  <si>
    <t>26/09/2024 15:38:13</t>
  </si>
  <si>
    <t>26/09/2024 15:38:14</t>
  </si>
  <si>
    <t>26/09/2024 15:38:16</t>
  </si>
  <si>
    <t>27/09/2024 12:38:07</t>
  </si>
  <si>
    <t>27/09/2024 12:43:16</t>
  </si>
  <si>
    <t>22/07/2024 16:37:57</t>
  </si>
  <si>
    <t>Exxel Technologies S.A.E.</t>
  </si>
  <si>
    <t>Telecel S.A.E.</t>
  </si>
  <si>
    <t>01/07/2025 14:37:55</t>
  </si>
  <si>
    <t>08/08/2025 13:57:46</t>
  </si>
  <si>
    <t>04/08/2026</t>
  </si>
  <si>
    <t>08/08/2025 14:05:12</t>
  </si>
  <si>
    <t>07/08/2025 16:03:53</t>
  </si>
  <si>
    <t>22/09/2027</t>
  </si>
  <si>
    <t>08/08/2025 14:39:24</t>
  </si>
  <si>
    <t>10/07/2026</t>
  </si>
  <si>
    <t>08/08/2025 14:43:26</t>
  </si>
  <si>
    <t>27/08/2025 09:20:19</t>
  </si>
  <si>
    <t>16/08/2028</t>
  </si>
  <si>
    <t>25/09/2025 14:39:44</t>
  </si>
  <si>
    <t>02/10/2025</t>
  </si>
  <si>
    <t>29/07/2025 13:12:05</t>
  </si>
  <si>
    <t>31/08/2026</t>
  </si>
  <si>
    <t>29/07/2025 13:14:47</t>
  </si>
  <si>
    <t>29/07/2025 13:14:48</t>
  </si>
  <si>
    <t>29/07/2025 13:14:49</t>
  </si>
  <si>
    <t>29/07/2025 13:14:51</t>
  </si>
  <si>
    <t>29/07/2025 13:14:52</t>
  </si>
  <si>
    <t>29/07/2025 13:14:53</t>
  </si>
  <si>
    <t>29/07/2025 13:14:54</t>
  </si>
  <si>
    <t>29/07/2025 13:14:55</t>
  </si>
  <si>
    <t>04/08/2025 16:35:32</t>
  </si>
  <si>
    <t>04/08/2025 16:39:11</t>
  </si>
  <si>
    <t>04/08/2025 16:39:12</t>
  </si>
  <si>
    <t>04/08/2025 16:39:13</t>
  </si>
  <si>
    <t>04/08/2025 16:39:14</t>
  </si>
  <si>
    <t>04/08/2025 16:39:16</t>
  </si>
  <si>
    <t>04/08/2025 16:39:17</t>
  </si>
  <si>
    <t>04/08/2025 16:39:18</t>
  </si>
  <si>
    <t>04/08/2025 16:39:19</t>
  </si>
  <si>
    <t>29/07/2025 12:56:33</t>
  </si>
  <si>
    <t>29/07/2025 12:59:51</t>
  </si>
  <si>
    <t>04/08/2025 16:23:02</t>
  </si>
  <si>
    <t>31/07/2026</t>
  </si>
  <si>
    <t>04/08/2025 16:32:31</t>
  </si>
  <si>
    <t>04/08/2025 16:32:32</t>
  </si>
  <si>
    <t>04/08/2025 16:32:33</t>
  </si>
  <si>
    <t>04/08/2025 16:32:34</t>
  </si>
  <si>
    <t>04/08/2025 16:32:35</t>
  </si>
  <si>
    <t>04/08/2025 16:32:37</t>
  </si>
  <si>
    <t>04/08/2025 16:32:38</t>
  </si>
  <si>
    <t>04/08/2025 16:32:39</t>
  </si>
  <si>
    <t>04/08/2025 16:32:40</t>
  </si>
  <si>
    <t>04/08/2025 16:32:41</t>
  </si>
  <si>
    <t>25/08/2025 11:15:59</t>
  </si>
  <si>
    <t>21/07/2025 12:38:22</t>
  </si>
  <si>
    <t>21/07/2025 12:40:10</t>
  </si>
  <si>
    <t>21/07/2025 12:40:11</t>
  </si>
  <si>
    <t>21/07/2025 12:40:12</t>
  </si>
  <si>
    <t>24/07/2025 09:38:03</t>
  </si>
  <si>
    <t>24/07/2025 09:40:30</t>
  </si>
  <si>
    <t>07/08/2025 09:55:18</t>
  </si>
  <si>
    <t>07/08/2025 09:57:05</t>
  </si>
  <si>
    <t>03/09/2025 11:34:48</t>
  </si>
  <si>
    <t>03/09/2025 11:38:29</t>
  </si>
  <si>
    <t>04/08/2025 16:42:38</t>
  </si>
  <si>
    <t>14/09/2026</t>
  </si>
  <si>
    <t>04/08/2025 16:50:19</t>
  </si>
  <si>
    <t>04/08/2025 16:50:22</t>
  </si>
  <si>
    <t>04/08/2025 16:50:23</t>
  </si>
  <si>
    <t>04/08/2025 16:50:25</t>
  </si>
  <si>
    <t>04/08/2025 16:50:26</t>
  </si>
  <si>
    <t>04/08/2025 16:52:40</t>
  </si>
  <si>
    <t>05/04/2027</t>
  </si>
  <si>
    <t>04/08/2025 16:55:49</t>
  </si>
  <si>
    <t>04/08/2025 16:55:50</t>
  </si>
  <si>
    <t>04/08/2025 16:55:51</t>
  </si>
  <si>
    <t>18/08/2025 15:36:45</t>
  </si>
  <si>
    <t>18/08/2025 15:39:51</t>
  </si>
  <si>
    <t>24/07/2025 09:44:55</t>
  </si>
  <si>
    <t>17/06/2026</t>
  </si>
  <si>
    <t>07/08/2025 16:10:34</t>
  </si>
  <si>
    <t>02/10/2026</t>
  </si>
  <si>
    <t>08/08/2025 14:50:17</t>
  </si>
  <si>
    <t>17/07/2026</t>
  </si>
  <si>
    <t>08/08/2025 14:07:05</t>
  </si>
  <si>
    <t>11/01/2027</t>
  </si>
  <si>
    <t>24/07/2025 09:17:40</t>
  </si>
  <si>
    <t>12/05/2028</t>
  </si>
  <si>
    <t>24/07/2025 09:19:25</t>
  </si>
  <si>
    <t>24/07/2025 09:19:26</t>
  </si>
  <si>
    <t>24/07/2025 09:19:27</t>
  </si>
  <si>
    <t>24/07/2025 09:19:28</t>
  </si>
  <si>
    <t>24/07/2025 09:19:29</t>
  </si>
  <si>
    <t>24/07/2025 09:19:30</t>
  </si>
  <si>
    <t>24/07/2025 11:49:46</t>
  </si>
  <si>
    <t>24/07/2025 11:49:49</t>
  </si>
  <si>
    <t>08/07/2025 09:33:19</t>
  </si>
  <si>
    <t>11/07/2025 10:40:26</t>
  </si>
  <si>
    <t>07/08/2025 15:54:22</t>
  </si>
  <si>
    <t>07/08/2025 15:56:02</t>
  </si>
  <si>
    <t>07/08/2025 15:56:03</t>
  </si>
  <si>
    <t>07/08/2025 15:56:04</t>
  </si>
  <si>
    <t>08/08/2025 17:38:32</t>
  </si>
  <si>
    <t>04/08/2027</t>
  </si>
  <si>
    <t>08/08/2025 17:38:34</t>
  </si>
  <si>
    <t>08/08/2025 17:38:35</t>
  </si>
  <si>
    <t>08/08/2025 17:38:36</t>
  </si>
  <si>
    <t>08/08/2025 17:38:37</t>
  </si>
  <si>
    <t>08/08/2025 17:38:38</t>
  </si>
  <si>
    <t>08/08/2025 17:38:43</t>
  </si>
  <si>
    <t>24/07/2025 11:53:34</t>
  </si>
  <si>
    <t>24/07/2025 12:05:59</t>
  </si>
  <si>
    <t>26/09/2025 15:33:29</t>
  </si>
  <si>
    <t>03/10/2025</t>
  </si>
  <si>
    <t>16/07/2025 09:08:54</t>
  </si>
  <si>
    <t>11/10/2027</t>
  </si>
  <si>
    <t>27/08/2025 09:37:23</t>
  </si>
  <si>
    <t>05/05/2031</t>
  </si>
  <si>
    <t>24/07/2025 11:59:56</t>
  </si>
  <si>
    <t>22/09/2025 15:04:54</t>
  </si>
  <si>
    <t>06/10/2025</t>
  </si>
  <si>
    <t>23/09/2025 12:06:33</t>
  </si>
  <si>
    <t>07/10/2025</t>
  </si>
  <si>
    <t>24/09/2025 10:21:34</t>
  </si>
  <si>
    <t>08/10/2025</t>
  </si>
  <si>
    <t>25/09/2025 14:35:39</t>
  </si>
  <si>
    <t>11/07/2025 10:44:45</t>
  </si>
  <si>
    <t>21/07/2025 13:30:55</t>
  </si>
  <si>
    <t>21/07/2025 13:30:56</t>
  </si>
  <si>
    <t>21/07/2025 13:30:57</t>
  </si>
  <si>
    <t>22/07/2025 09:27:46</t>
  </si>
  <si>
    <t>10/03/2026</t>
  </si>
  <si>
    <t>22/07/2025 09:36:23</t>
  </si>
  <si>
    <t>22/07/2025 09:36:24</t>
  </si>
  <si>
    <t>22/07/2025 09:36:25</t>
  </si>
  <si>
    <t>22/07/2025 09:36:26</t>
  </si>
  <si>
    <t>22/07/2025 09:36:27</t>
  </si>
  <si>
    <t>22/07/2025 09:36:28</t>
  </si>
  <si>
    <t>22/07/2025 09:36:29</t>
  </si>
  <si>
    <t>22/07/2025 09:36:30</t>
  </si>
  <si>
    <t>22/07/2025 09:36:31</t>
  </si>
  <si>
    <t>22/07/2025 09:36:33</t>
  </si>
  <si>
    <t>22/07/2025 09:36:34</t>
  </si>
  <si>
    <t>22/07/2025 09:36:35</t>
  </si>
  <si>
    <t>22/07/2025 09:36:36</t>
  </si>
  <si>
    <t>22/07/2025 09:36:37</t>
  </si>
  <si>
    <t>22/07/2025 09:36:38</t>
  </si>
  <si>
    <t>22/07/2025 09:36:39</t>
  </si>
  <si>
    <t>22/07/2025 09:36:40</t>
  </si>
  <si>
    <t>22/07/2025 09:36:41</t>
  </si>
  <si>
    <t>30/09/2025 09:48:04</t>
  </si>
  <si>
    <t>30/09/2025 09:50:28</t>
  </si>
  <si>
    <t>30/09/2025 09:50:29</t>
  </si>
  <si>
    <t>21/07/2025 12:16:40</t>
  </si>
  <si>
    <t>03/06/2026</t>
  </si>
  <si>
    <t>21/07/2025 12:18:21</t>
  </si>
  <si>
    <t>21/07/2025 12:18:22</t>
  </si>
  <si>
    <t>21/07/2025 12:18:23</t>
  </si>
  <si>
    <t>12/09/2025 15:35:31</t>
  </si>
  <si>
    <t>06/08/2026</t>
  </si>
  <si>
    <t>25/09/2025 09:55:28</t>
  </si>
  <si>
    <t>25/09/2025 09:58:47</t>
  </si>
  <si>
    <t>25/09/2025 09:58:49</t>
  </si>
  <si>
    <t>25/09/2025 09:58:50</t>
  </si>
  <si>
    <t>25/09/2025 09:58:51</t>
  </si>
  <si>
    <t>25/09/2025 09:58:53</t>
  </si>
  <si>
    <t>25/09/2025 09:58:54</t>
  </si>
  <si>
    <t>25/09/2025 09:58:55</t>
  </si>
  <si>
    <t>25/09/2025 09:58:56</t>
  </si>
  <si>
    <t>25/09/2025 09:58:57</t>
  </si>
  <si>
    <t>07/08/2025 15:59:03</t>
  </si>
  <si>
    <t>31/07/2028</t>
  </si>
  <si>
    <t>08/08/2025 15:03:13</t>
  </si>
  <si>
    <t>08/08/2025 15:07:19</t>
  </si>
  <si>
    <t>25/09/2025 14:43:07</t>
  </si>
  <si>
    <t>09/10/2025</t>
  </si>
  <si>
    <t>30/09/2025 13:47:45</t>
  </si>
  <si>
    <t>Comercial</t>
  </si>
  <si>
    <t>Banco Itaú  Paraguay S.A.</t>
  </si>
  <si>
    <t>Corporacion Andina de Fomento</t>
  </si>
  <si>
    <t>Nucleo S.A.</t>
  </si>
  <si>
    <t>Hasta la fecha, la cartera está compuesta por el siguiente saldo, valorizado al costo histórico mas el devengado. La exposición por grupo de empresas se detalla de la siguiente manera: Grupo Vázquez con un 7,65%.</t>
  </si>
  <si>
    <t>Hasta la fecha, la cartera está compuesta por el siguiente saldo, valorizado al costo histórico mas el devengado. La exposición por grupo de empresas se detalla de la siguiente manera: Grupo Vázquez con un 3,65%, Grupo Cartes Montaña con un 5,80%.</t>
  </si>
  <si>
    <t>Ueno Bank SA (Ex Vision Banco)</t>
  </si>
  <si>
    <r>
      <t xml:space="preserve">Intereses Op Repo </t>
    </r>
    <r>
      <rPr>
        <b/>
        <sz val="11"/>
        <color theme="1"/>
        <rFont val="Gantari"/>
      </rPr>
      <t>(Nota 3.C)</t>
    </r>
  </si>
  <si>
    <r>
      <t xml:space="preserve">Inversiones Op Reporto </t>
    </r>
    <r>
      <rPr>
        <b/>
        <sz val="11"/>
        <color theme="1"/>
        <rFont val="Calibri"/>
        <family val="2"/>
        <scheme val="minor"/>
      </rPr>
      <t>ANEXO I</t>
    </r>
  </si>
  <si>
    <r>
      <t xml:space="preserve">Inversiones </t>
    </r>
    <r>
      <rPr>
        <b/>
        <sz val="11"/>
        <rFont val="Gantari"/>
      </rPr>
      <t>ANEXO 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</si>
</sst>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_(* #,##0.00_);_(* \(#,##0.00\);_(* &quot;-&quot;??_);_(@_)"/>
    <numFmt numFmtId="168" formatCode="_(* #,##0.00_);_(* \(#,##0.00\);_(* &quot;-&quot;_);_(@_)"/>
  </numFmts>
  <fonts count="25">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1"/>
      <color theme="1"/>
      <name val="Calibri"/>
      <family val="2"/>
      <scheme val="minor"/>
    </font>
    <font>
      <sz val="11"/>
      <color theme="1"/>
      <name val="Gantari"/>
    </font>
    <font>
      <u/>
      <sz val="11"/>
      <color theme="10"/>
      <name val="Gantari"/>
    </font>
    <font>
      <sz val="11"/>
      <name val="Gantari"/>
    </font>
    <font>
      <b/>
      <sz val="11"/>
      <color indexed="72"/>
      <name val="Gantari"/>
    </font>
    <font>
      <b/>
      <sz val="11"/>
      <name val="Gantari"/>
    </font>
    <font>
      <sz val="11"/>
      <color indexed="8"/>
      <name val="Gantari"/>
    </font>
    <font>
      <b/>
      <sz val="11"/>
      <color indexed="8"/>
      <name val="Gantari"/>
    </font>
    <font>
      <b/>
      <sz val="11"/>
      <color theme="1"/>
      <name val="Gantari"/>
    </font>
    <font>
      <b/>
      <u/>
      <sz val="11"/>
      <color theme="1"/>
      <name val="Gantari"/>
    </font>
    <font>
      <i/>
      <u/>
      <sz val="11"/>
      <color theme="1"/>
      <name val="Gantari"/>
    </font>
    <font>
      <sz val="11"/>
      <color rgb="FF000000"/>
      <name val="Gantari"/>
    </font>
    <font>
      <u/>
      <sz val="11"/>
      <color theme="1"/>
      <name val="Gantari"/>
    </font>
    <font>
      <sz val="11"/>
      <color rgb="FFFF0000"/>
      <name val="Gantari"/>
    </font>
    <font>
      <b/>
      <sz val="8"/>
      <color theme="1"/>
      <name val="Gantari"/>
    </font>
    <font>
      <b/>
      <sz val="11"/>
      <color rgb="FF000000"/>
      <name val="Gantari"/>
    </font>
    <font>
      <b/>
      <sz val="8"/>
      <color indexed="72"/>
      <name val="Gantari"/>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7"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220">
    <xf numFmtId="0" fontId="0" fillId="0" borderId="0" xfId="0"/>
    <xf numFmtId="0" fontId="7" fillId="0" borderId="0" xfId="0" applyFont="1"/>
    <xf numFmtId="0" fontId="7" fillId="0" borderId="11" xfId="0" applyFont="1" applyBorder="1"/>
    <xf numFmtId="41" fontId="0" fillId="0" borderId="0" xfId="1" applyFont="1"/>
    <xf numFmtId="41" fontId="8" fillId="0" borderId="0" xfId="1" applyFont="1"/>
    <xf numFmtId="10" fontId="0" fillId="0" borderId="0" xfId="10" applyNumberFormat="1" applyFont="1"/>
    <xf numFmtId="0" fontId="9" fillId="0" borderId="0" xfId="0" applyFont="1"/>
    <xf numFmtId="0" fontId="9" fillId="0" borderId="0" xfId="0" applyFont="1" applyAlignment="1">
      <alignment horizontal="center" vertical="center"/>
    </xf>
    <xf numFmtId="0" fontId="13" fillId="0" borderId="5" xfId="0" applyFont="1" applyBorder="1" applyAlignment="1">
      <alignment horizontal="centerContinuous" vertical="top"/>
    </xf>
    <xf numFmtId="0" fontId="13" fillId="0" borderId="6" xfId="0" applyFont="1" applyBorder="1" applyAlignment="1">
      <alignment horizontal="centerContinuous" vertical="top"/>
    </xf>
    <xf numFmtId="0" fontId="13" fillId="0" borderId="1" xfId="0" applyFont="1" applyBorder="1" applyAlignment="1">
      <alignment horizontal="centerContinuous" vertical="top"/>
    </xf>
    <xf numFmtId="14" fontId="13" fillId="0" borderId="1" xfId="0" applyNumberFormat="1" applyFont="1" applyBorder="1" applyAlignment="1">
      <alignment horizontal="centerContinuous" vertical="top"/>
    </xf>
    <xf numFmtId="0" fontId="12" fillId="0" borderId="1" xfId="0" applyFont="1" applyBorder="1" applyAlignment="1">
      <alignment horizontal="center" vertical="center"/>
    </xf>
    <xf numFmtId="0" fontId="9" fillId="0" borderId="10" xfId="0" applyFont="1" applyBorder="1"/>
    <xf numFmtId="0" fontId="9" fillId="0" borderId="11" xfId="0" applyFont="1" applyBorder="1"/>
    <xf numFmtId="0" fontId="9" fillId="0" borderId="11" xfId="0" applyFont="1" applyBorder="1" applyAlignment="1">
      <alignment horizontal="center"/>
    </xf>
    <xf numFmtId="14" fontId="9" fillId="0" borderId="11" xfId="0" applyNumberFormat="1" applyFont="1" applyBorder="1"/>
    <xf numFmtId="41" fontId="9" fillId="0" borderId="11" xfId="1" applyFont="1" applyBorder="1"/>
    <xf numFmtId="0" fontId="9" fillId="0" borderId="8" xfId="0" applyFont="1" applyBorder="1"/>
    <xf numFmtId="0" fontId="9" fillId="0" borderId="0" xfId="0" applyFont="1" applyAlignment="1">
      <alignment horizontal="center"/>
    </xf>
    <xf numFmtId="41" fontId="9" fillId="0" borderId="0" xfId="1" applyFont="1" applyBorder="1"/>
    <xf numFmtId="0" fontId="14" fillId="0" borderId="13" xfId="0" applyFont="1" applyBorder="1" applyAlignment="1">
      <alignment horizontal="left" vertical="top"/>
    </xf>
    <xf numFmtId="0" fontId="14" fillId="0" borderId="14" xfId="0" applyFont="1" applyBorder="1" applyAlignment="1">
      <alignment vertical="top"/>
    </xf>
    <xf numFmtId="0" fontId="14" fillId="0" borderId="14" xfId="0" applyFont="1" applyBorder="1" applyAlignment="1">
      <alignment horizontal="center" vertical="top"/>
    </xf>
    <xf numFmtId="14" fontId="14" fillId="0" borderId="14" xfId="0" applyNumberFormat="1" applyFont="1" applyBorder="1" applyAlignment="1">
      <alignment horizontal="center" vertical="top"/>
    </xf>
    <xf numFmtId="0" fontId="15" fillId="0" borderId="14" xfId="0" applyFont="1" applyBorder="1" applyAlignment="1">
      <alignment horizontal="center" vertical="center"/>
    </xf>
    <xf numFmtId="0" fontId="9" fillId="0" borderId="0" xfId="0" applyFont="1" applyAlignment="1">
      <alignment horizontal="left"/>
    </xf>
    <xf numFmtId="0" fontId="10" fillId="0" borderId="0" xfId="9" applyFont="1" applyAlignment="1"/>
    <xf numFmtId="0" fontId="9" fillId="0" borderId="0" xfId="0" applyFont="1" applyAlignment="1">
      <alignment wrapText="1"/>
    </xf>
    <xf numFmtId="165" fontId="9" fillId="0" borderId="0" xfId="1" applyNumberFormat="1" applyFont="1"/>
    <xf numFmtId="43" fontId="9" fillId="0" borderId="0" xfId="0" applyNumberFormat="1" applyFont="1"/>
    <xf numFmtId="0" fontId="16" fillId="0" borderId="0" xfId="0" applyFont="1" applyAlignment="1">
      <alignment horizontal="left" wrapText="1"/>
    </xf>
    <xf numFmtId="0" fontId="16" fillId="0" borderId="0" xfId="0" applyFont="1" applyAlignment="1">
      <alignment horizontal="left" vertical="center" wrapText="1"/>
    </xf>
    <xf numFmtId="0" fontId="9" fillId="0" borderId="0" xfId="0" applyFont="1" applyAlignment="1">
      <alignment horizontal="left" wrapText="1"/>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6" fillId="0" borderId="0" xfId="0" applyFont="1" applyAlignment="1">
      <alignment wrapText="1"/>
    </xf>
    <xf numFmtId="41" fontId="9" fillId="0" borderId="2" xfId="1" applyFont="1" applyBorder="1" applyAlignment="1">
      <alignment horizontal="center" vertical="center"/>
    </xf>
    <xf numFmtId="41" fontId="9" fillId="0" borderId="4" xfId="1" applyFont="1" applyBorder="1" applyAlignment="1">
      <alignment horizontal="center" vertical="center"/>
    </xf>
    <xf numFmtId="41" fontId="16" fillId="0" borderId="1" xfId="1" applyFont="1" applyBorder="1" applyAlignment="1">
      <alignment horizontal="center" vertical="center"/>
    </xf>
    <xf numFmtId="41" fontId="9" fillId="0" borderId="0" xfId="0" applyNumberFormat="1" applyFont="1" applyAlignment="1">
      <alignment wrapText="1"/>
    </xf>
    <xf numFmtId="0" fontId="16" fillId="0" borderId="1" xfId="0" applyFont="1" applyBorder="1" applyAlignment="1">
      <alignment horizontal="center" vertical="center" wrapText="1"/>
    </xf>
    <xf numFmtId="0" fontId="16" fillId="0" borderId="10" xfId="0" applyFont="1" applyBorder="1"/>
    <xf numFmtId="0" fontId="16" fillId="0" borderId="6" xfId="0" applyFont="1" applyBorder="1"/>
    <xf numFmtId="0" fontId="16" fillId="0" borderId="7" xfId="0" applyFont="1" applyBorder="1"/>
    <xf numFmtId="0" fontId="9" fillId="0" borderId="2" xfId="0" applyFont="1" applyBorder="1"/>
    <xf numFmtId="0" fontId="9" fillId="0" borderId="3" xfId="0" applyFont="1" applyBorder="1"/>
    <xf numFmtId="41" fontId="9" fillId="0" borderId="3" xfId="1" applyFont="1" applyBorder="1" applyAlignment="1">
      <alignment horizontal="center" vertical="center"/>
    </xf>
    <xf numFmtId="0" fontId="9" fillId="0" borderId="4" xfId="0" applyFont="1" applyBorder="1"/>
    <xf numFmtId="0" fontId="16" fillId="0" borderId="5" xfId="0" applyFont="1" applyBorder="1"/>
    <xf numFmtId="164" fontId="9" fillId="0" borderId="0" xfId="1" applyNumberFormat="1" applyFont="1" applyBorder="1" applyAlignment="1">
      <alignment horizontal="right" vertical="center"/>
    </xf>
    <xf numFmtId="41" fontId="19" fillId="0" borderId="0" xfId="1" applyFont="1" applyBorder="1"/>
    <xf numFmtId="41" fontId="9" fillId="0" borderId="0" xfId="1" applyFont="1" applyBorder="1" applyAlignment="1">
      <alignment horizontal="center" vertical="center"/>
    </xf>
    <xf numFmtId="0" fontId="16" fillId="0" borderId="2" xfId="0" applyFont="1" applyBorder="1" applyAlignment="1">
      <alignment horizontal="center" vertical="center"/>
    </xf>
    <xf numFmtId="41" fontId="9" fillId="0" borderId="3" xfId="1" applyFont="1" applyBorder="1"/>
    <xf numFmtId="41" fontId="9" fillId="0" borderId="0" xfId="0" applyNumberFormat="1" applyFont="1"/>
    <xf numFmtId="0" fontId="9" fillId="0" borderId="1" xfId="0" applyFont="1" applyBorder="1"/>
    <xf numFmtId="41" fontId="21" fillId="0" borderId="0" xfId="0" applyNumberFormat="1" applyFont="1"/>
    <xf numFmtId="14" fontId="16" fillId="0" borderId="0" xfId="0" applyNumberFormat="1" applyFont="1"/>
    <xf numFmtId="0" fontId="13" fillId="0" borderId="1" xfId="0" applyFont="1" applyBorder="1" applyAlignment="1">
      <alignment horizontal="center" vertical="center" wrapText="1"/>
    </xf>
    <xf numFmtId="14" fontId="9" fillId="0" borderId="1" xfId="0" applyNumberFormat="1" applyFont="1" applyBorder="1"/>
    <xf numFmtId="3" fontId="11" fillId="0" borderId="1" xfId="0" applyNumberFormat="1" applyFont="1" applyBorder="1" applyAlignment="1">
      <alignment wrapText="1"/>
    </xf>
    <xf numFmtId="14" fontId="11" fillId="0" borderId="1" xfId="0" applyNumberFormat="1" applyFont="1" applyBorder="1" applyAlignment="1">
      <alignment wrapText="1"/>
    </xf>
    <xf numFmtId="0" fontId="11" fillId="0" borderId="0" xfId="0" applyFont="1"/>
    <xf numFmtId="0" fontId="13" fillId="0" borderId="16" xfId="0" applyFont="1" applyBorder="1"/>
    <xf numFmtId="41" fontId="13" fillId="0" borderId="17" xfId="1" applyFont="1" applyFill="1" applyBorder="1"/>
    <xf numFmtId="0" fontId="10" fillId="0" borderId="0" xfId="9" applyFont="1"/>
    <xf numFmtId="0" fontId="16" fillId="0" borderId="0" xfId="0" applyFont="1"/>
    <xf numFmtId="0" fontId="16" fillId="0" borderId="1" xfId="0" applyFont="1" applyBorder="1"/>
    <xf numFmtId="41" fontId="16" fillId="0" borderId="2" xfId="1" applyFont="1" applyBorder="1"/>
    <xf numFmtId="0" fontId="17" fillId="0" borderId="8" xfId="0" applyFont="1" applyBorder="1"/>
    <xf numFmtId="41" fontId="16" fillId="0" borderId="3" xfId="1" applyFont="1" applyBorder="1"/>
    <xf numFmtId="0" fontId="16" fillId="0" borderId="8" xfId="0" applyFont="1" applyBorder="1"/>
    <xf numFmtId="41" fontId="9" fillId="0" borderId="4" xfId="1" applyFont="1" applyBorder="1"/>
    <xf numFmtId="0" fontId="16" fillId="0" borderId="1" xfId="0" applyFont="1" applyBorder="1" applyAlignment="1">
      <alignment horizontal="left" vertical="center" wrapText="1"/>
    </xf>
    <xf numFmtId="41" fontId="16" fillId="0" borderId="1" xfId="1" applyFont="1" applyBorder="1" applyAlignment="1">
      <alignment horizontal="center" vertical="center" wrapText="1"/>
    </xf>
    <xf numFmtId="41" fontId="9" fillId="0" borderId="2" xfId="1" applyFont="1" applyBorder="1"/>
    <xf numFmtId="0" fontId="16" fillId="0" borderId="1" xfId="0" applyFont="1" applyBorder="1" applyAlignment="1">
      <alignment horizontal="left" wrapText="1"/>
    </xf>
    <xf numFmtId="41" fontId="9" fillId="0" borderId="9" xfId="1" applyFont="1" applyBorder="1" applyAlignment="1">
      <alignment horizontal="center"/>
    </xf>
    <xf numFmtId="41" fontId="16" fillId="0" borderId="1" xfId="1" applyFont="1" applyBorder="1" applyAlignment="1">
      <alignment horizontal="center"/>
    </xf>
    <xf numFmtId="41" fontId="9" fillId="0" borderId="0" xfId="1" applyFont="1"/>
    <xf numFmtId="0" fontId="16" fillId="0" borderId="1" xfId="0" applyFont="1" applyBorder="1" applyAlignment="1">
      <alignment horizontal="center"/>
    </xf>
    <xf numFmtId="41" fontId="16" fillId="0" borderId="1" xfId="1" applyFont="1" applyFill="1" applyBorder="1"/>
    <xf numFmtId="0" fontId="16" fillId="0" borderId="2" xfId="0" applyFont="1" applyBorder="1"/>
    <xf numFmtId="41" fontId="9" fillId="0" borderId="2" xfId="1" applyFont="1" applyFill="1" applyBorder="1"/>
    <xf numFmtId="0" fontId="16" fillId="0" borderId="4" xfId="0" applyFont="1" applyBorder="1"/>
    <xf numFmtId="14" fontId="16" fillId="0" borderId="1" xfId="0" applyNumberFormat="1" applyFont="1" applyBorder="1" applyAlignment="1">
      <alignment horizontal="center"/>
    </xf>
    <xf numFmtId="41" fontId="9" fillId="0" borderId="2" xfId="1" applyFont="1" applyBorder="1" applyAlignment="1"/>
    <xf numFmtId="41" fontId="16" fillId="0" borderId="1" xfId="1" applyFont="1" applyBorder="1"/>
    <xf numFmtId="41" fontId="16" fillId="0" borderId="6" xfId="1" applyFont="1" applyBorder="1"/>
    <xf numFmtId="0" fontId="23" fillId="2" borderId="1" xfId="0" applyFont="1" applyFill="1" applyBorder="1" applyAlignment="1">
      <alignment horizontal="center" vertical="center"/>
    </xf>
    <xf numFmtId="14" fontId="23" fillId="2" borderId="1" xfId="0" applyNumberFormat="1" applyFont="1" applyFill="1" applyBorder="1" applyAlignment="1">
      <alignment horizontal="center" vertical="center"/>
    </xf>
    <xf numFmtId="14" fontId="23" fillId="2" borderId="0" xfId="0" applyNumberFormat="1" applyFont="1" applyFill="1" applyAlignment="1">
      <alignment horizontal="center" vertical="center"/>
    </xf>
    <xf numFmtId="0" fontId="19" fillId="2" borderId="3" xfId="0" applyFont="1" applyFill="1" applyBorder="1" applyAlignment="1">
      <alignment vertical="center"/>
    </xf>
    <xf numFmtId="41" fontId="19" fillId="2" borderId="0" xfId="1" applyFont="1" applyFill="1" applyBorder="1" applyAlignment="1">
      <alignment horizontal="center" vertical="center"/>
    </xf>
    <xf numFmtId="41" fontId="19" fillId="2" borderId="3" xfId="1" applyFont="1" applyFill="1" applyBorder="1" applyAlignment="1">
      <alignment horizontal="center" vertical="center"/>
    </xf>
    <xf numFmtId="41" fontId="19" fillId="2" borderId="8" xfId="1" applyFont="1" applyFill="1" applyBorder="1" applyAlignment="1">
      <alignment horizontal="center" vertical="center"/>
    </xf>
    <xf numFmtId="0" fontId="23" fillId="2" borderId="4" xfId="0" applyFont="1" applyFill="1" applyBorder="1" applyAlignment="1">
      <alignment vertical="center"/>
    </xf>
    <xf numFmtId="41" fontId="23" fillId="2" borderId="1" xfId="1" applyFont="1" applyFill="1" applyBorder="1" applyAlignment="1">
      <alignment horizontal="center" vertical="center"/>
    </xf>
    <xf numFmtId="41" fontId="23" fillId="2" borderId="0" xfId="1" applyFont="1" applyFill="1" applyBorder="1" applyAlignment="1">
      <alignment horizontal="center" vertical="center"/>
    </xf>
    <xf numFmtId="0" fontId="23" fillId="2" borderId="1" xfId="0" applyFont="1" applyFill="1" applyBorder="1" applyAlignment="1">
      <alignment vertical="center"/>
    </xf>
    <xf numFmtId="0" fontId="19" fillId="2" borderId="3" xfId="0" applyFont="1" applyFill="1" applyBorder="1" applyAlignment="1">
      <alignment horizontal="left" vertical="center"/>
    </xf>
    <xf numFmtId="41" fontId="23" fillId="0" borderId="1" xfId="1" applyFont="1" applyFill="1" applyBorder="1" applyAlignment="1">
      <alignment horizontal="center" vertical="center"/>
    </xf>
    <xf numFmtId="164" fontId="23" fillId="2" borderId="0" xfId="1" applyNumberFormat="1" applyFont="1" applyFill="1" applyBorder="1" applyAlignment="1">
      <alignment horizontal="center" vertical="center"/>
    </xf>
    <xf numFmtId="3" fontId="24" fillId="0" borderId="0" xfId="0" applyNumberFormat="1" applyFont="1" applyAlignment="1">
      <alignment vertical="top"/>
    </xf>
    <xf numFmtId="165" fontId="9" fillId="0" borderId="0" xfId="0" applyNumberFormat="1" applyFont="1"/>
    <xf numFmtId="164" fontId="9" fillId="0" borderId="0" xfId="1" applyNumberFormat="1" applyFont="1"/>
    <xf numFmtId="166" fontId="9" fillId="0" borderId="0" xfId="0" applyNumberFormat="1" applyFont="1"/>
    <xf numFmtId="0" fontId="9" fillId="0" borderId="2" xfId="0" applyFont="1" applyBorder="1" applyAlignment="1">
      <alignment horizontal="left" vertical="center"/>
    </xf>
    <xf numFmtId="41" fontId="11" fillId="0" borderId="1" xfId="1" applyFont="1" applyBorder="1" applyAlignment="1">
      <alignment wrapText="1"/>
    </xf>
    <xf numFmtId="0" fontId="13" fillId="0" borderId="2" xfId="0" applyFont="1" applyBorder="1" applyAlignment="1">
      <alignment horizontal="center" vertical="center" wrapText="1"/>
    </xf>
    <xf numFmtId="14" fontId="9" fillId="0" borderId="1" xfId="1" applyNumberFormat="1" applyFont="1" applyFill="1" applyBorder="1"/>
    <xf numFmtId="0" fontId="16" fillId="0" borderId="0" xfId="0" applyFont="1" applyAlignment="1">
      <alignment horizontal="center" vertical="center"/>
    </xf>
    <xf numFmtId="41" fontId="16" fillId="0" borderId="0" xfId="1" applyFont="1" applyBorder="1" applyAlignment="1">
      <alignment horizontal="center" vertical="center"/>
    </xf>
    <xf numFmtId="165" fontId="13" fillId="0" borderId="7" xfId="1" applyNumberFormat="1" applyFont="1" applyBorder="1" applyAlignment="1">
      <alignment horizontal="centerContinuous" vertical="top"/>
    </xf>
    <xf numFmtId="165" fontId="13" fillId="0" borderId="1" xfId="1" applyNumberFormat="1" applyFont="1" applyBorder="1" applyAlignment="1">
      <alignment horizontal="centerContinuous" vertical="top"/>
    </xf>
    <xf numFmtId="165" fontId="12" fillId="0" borderId="1" xfId="1" applyNumberFormat="1" applyFont="1" applyBorder="1" applyAlignment="1">
      <alignment horizontal="center" vertical="center"/>
    </xf>
    <xf numFmtId="3" fontId="9" fillId="0" borderId="0" xfId="0" applyNumberFormat="1" applyFont="1"/>
    <xf numFmtId="0" fontId="0" fillId="0" borderId="8" xfId="0" applyBorder="1"/>
    <xf numFmtId="41" fontId="0" fillId="0" borderId="0" xfId="1" applyFont="1" applyBorder="1"/>
    <xf numFmtId="14" fontId="16" fillId="0" borderId="2" xfId="0" applyNumberFormat="1" applyFont="1" applyBorder="1" applyAlignment="1">
      <alignment horizontal="center" vertical="center"/>
    </xf>
    <xf numFmtId="41" fontId="19" fillId="2" borderId="9" xfId="1" applyFont="1" applyFill="1" applyBorder="1" applyAlignment="1">
      <alignment horizontal="center" vertical="center"/>
    </xf>
    <xf numFmtId="14" fontId="13" fillId="0" borderId="10" xfId="0" applyNumberFormat="1" applyFont="1" applyBorder="1" applyAlignment="1">
      <alignment horizontal="center" vertical="center"/>
    </xf>
    <xf numFmtId="0" fontId="13" fillId="0" borderId="11" xfId="0" applyFont="1" applyBorder="1" applyAlignment="1">
      <alignment horizontal="center" vertical="center"/>
    </xf>
    <xf numFmtId="165" fontId="13" fillId="0" borderId="12" xfId="1" applyNumberFormat="1" applyFont="1" applyBorder="1" applyAlignment="1">
      <alignment horizontal="center" vertical="center"/>
    </xf>
    <xf numFmtId="14" fontId="11" fillId="0" borderId="13" xfId="0" applyNumberFormat="1" applyFont="1" applyBorder="1" applyAlignment="1">
      <alignment horizontal="center" vertical="center"/>
    </xf>
    <xf numFmtId="0" fontId="11" fillId="0" borderId="14" xfId="0" applyFont="1" applyBorder="1" applyAlignment="1">
      <alignment horizontal="center" vertical="center"/>
    </xf>
    <xf numFmtId="165" fontId="11" fillId="0" borderId="15" xfId="1" applyNumberFormat="1" applyFont="1" applyBorder="1" applyAlignment="1">
      <alignment horizontal="center" vertical="center"/>
    </xf>
    <xf numFmtId="41" fontId="19" fillId="0" borderId="3" xfId="1" applyFont="1" applyBorder="1" applyAlignment="1">
      <alignment horizontal="center" vertical="center"/>
    </xf>
    <xf numFmtId="41" fontId="19" fillId="0" borderId="3" xfId="1" applyFont="1" applyFill="1" applyBorder="1" applyAlignment="1">
      <alignment horizontal="center" vertical="center"/>
    </xf>
    <xf numFmtId="41" fontId="19" fillId="2" borderId="4" xfId="1" applyFont="1" applyFill="1" applyBorder="1" applyAlignment="1">
      <alignment horizontal="center" vertical="center"/>
    </xf>
    <xf numFmtId="0" fontId="11" fillId="2" borderId="3" xfId="0" applyFont="1" applyFill="1" applyBorder="1" applyAlignment="1">
      <alignment vertical="center"/>
    </xf>
    <xf numFmtId="41" fontId="23" fillId="2" borderId="7" xfId="1" applyFont="1" applyFill="1" applyBorder="1" applyAlignment="1">
      <alignment horizontal="center" vertical="center"/>
    </xf>
    <xf numFmtId="10" fontId="9" fillId="0" borderId="0" xfId="10" applyNumberFormat="1" applyFont="1"/>
    <xf numFmtId="14" fontId="16" fillId="0" borderId="2" xfId="0" applyNumberFormat="1" applyFont="1" applyBorder="1"/>
    <xf numFmtId="0" fontId="9" fillId="0" borderId="13" xfId="0" applyFont="1" applyBorder="1" applyAlignment="1">
      <alignment horizontal="left" vertical="center" wrapText="1"/>
    </xf>
    <xf numFmtId="168" fontId="9" fillId="0" borderId="15" xfId="1" applyNumberFormat="1" applyFont="1" applyBorder="1" applyAlignment="1">
      <alignment horizontal="center"/>
    </xf>
    <xf numFmtId="0" fontId="9" fillId="0" borderId="0" xfId="0" applyFont="1" applyAlignment="1">
      <alignment horizontal="left" vertical="center" wrapText="1"/>
    </xf>
    <xf numFmtId="168" fontId="9" fillId="0" borderId="0" xfId="1" applyNumberFormat="1" applyFont="1" applyBorder="1" applyAlignment="1">
      <alignment horizontal="center"/>
    </xf>
    <xf numFmtId="0" fontId="16" fillId="0" borderId="0" xfId="0" applyFont="1" applyAlignment="1">
      <alignment horizontal="left" vertical="center"/>
    </xf>
    <xf numFmtId="0" fontId="16" fillId="0" borderId="5" xfId="0" applyFont="1" applyBorder="1" applyAlignment="1">
      <alignment horizontal="center" vertical="center" wrapText="1"/>
    </xf>
    <xf numFmtId="0" fontId="9" fillId="0" borderId="5" xfId="0" applyFont="1" applyBorder="1" applyAlignment="1">
      <alignment horizontal="left" vertical="center" wrapText="1"/>
    </xf>
    <xf numFmtId="168" fontId="9" fillId="0" borderId="7" xfId="1" applyNumberFormat="1" applyFont="1" applyBorder="1" applyAlignment="1">
      <alignment horizontal="center"/>
    </xf>
    <xf numFmtId="0" fontId="9" fillId="0" borderId="3" xfId="0" applyFont="1" applyBorder="1" applyAlignment="1">
      <alignment horizontal="left" vertical="center"/>
    </xf>
    <xf numFmtId="0" fontId="9" fillId="0" borderId="12" xfId="0" applyFont="1" applyBorder="1"/>
    <xf numFmtId="0" fontId="9" fillId="0" borderId="9" xfId="0" applyFont="1" applyBorder="1"/>
    <xf numFmtId="168" fontId="9" fillId="0" borderId="4" xfId="1" applyNumberFormat="1" applyFont="1" applyBorder="1" applyAlignment="1">
      <alignment horizontal="center"/>
    </xf>
    <xf numFmtId="168" fontId="9" fillId="0" borderId="1" xfId="1" applyNumberFormat="1" applyFont="1" applyBorder="1" applyAlignment="1">
      <alignment horizontal="center"/>
    </xf>
    <xf numFmtId="165" fontId="9" fillId="0" borderId="2" xfId="1" applyNumberFormat="1" applyFont="1" applyBorder="1" applyAlignment="1">
      <alignment horizontal="center" vertical="center"/>
    </xf>
    <xf numFmtId="165" fontId="9" fillId="0" borderId="3" xfId="1" applyNumberFormat="1" applyFont="1" applyBorder="1" applyAlignment="1">
      <alignment horizontal="center" vertical="center"/>
    </xf>
    <xf numFmtId="165" fontId="9" fillId="0" borderId="4" xfId="1" applyNumberFormat="1" applyFont="1" applyBorder="1" applyAlignment="1">
      <alignment horizontal="center" vertical="center"/>
    </xf>
    <xf numFmtId="165" fontId="16" fillId="0" borderId="6" xfId="1" applyNumberFormat="1" applyFont="1" applyBorder="1"/>
    <xf numFmtId="41" fontId="9" fillId="0" borderId="0" xfId="1" applyFont="1" applyFill="1" applyBorder="1"/>
    <xf numFmtId="14" fontId="9" fillId="0" borderId="0" xfId="1" applyNumberFormat="1" applyFont="1" applyFill="1" applyBorder="1"/>
    <xf numFmtId="41" fontId="11" fillId="0" borderId="0" xfId="1" applyFont="1" applyBorder="1" applyAlignment="1">
      <alignment wrapText="1"/>
    </xf>
    <xf numFmtId="0" fontId="0" fillId="0" borderId="10" xfId="0" applyBorder="1"/>
    <xf numFmtId="0" fontId="0" fillId="0" borderId="11" xfId="0" applyBorder="1"/>
    <xf numFmtId="4" fontId="0" fillId="0" borderId="11" xfId="0" applyNumberFormat="1" applyBorder="1"/>
    <xf numFmtId="41" fontId="0" fillId="0" borderId="11" xfId="1" applyFont="1" applyBorder="1"/>
    <xf numFmtId="2" fontId="0" fillId="0" borderId="12" xfId="0" applyNumberFormat="1" applyBorder="1"/>
    <xf numFmtId="4" fontId="0" fillId="0" borderId="0" xfId="0" applyNumberFormat="1"/>
    <xf numFmtId="2" fontId="0" fillId="0" borderId="9" xfId="0" applyNumberFormat="1" applyBorder="1"/>
    <xf numFmtId="14" fontId="11" fillId="0" borderId="13" xfId="0" applyNumberFormat="1" applyFont="1" applyBorder="1" applyAlignment="1">
      <alignment vertical="center" wrapText="1"/>
    </xf>
    <xf numFmtId="14" fontId="11" fillId="0" borderId="14" xfId="0" applyNumberFormat="1" applyFont="1" applyBorder="1" applyAlignment="1">
      <alignment vertical="center" wrapText="1"/>
    </xf>
    <xf numFmtId="14" fontId="11" fillId="0" borderId="15" xfId="0" applyNumberFormat="1" applyFont="1" applyBorder="1" applyAlignment="1">
      <alignment vertical="center" wrapText="1"/>
    </xf>
    <xf numFmtId="3" fontId="15" fillId="0" borderId="18" xfId="0" applyNumberFormat="1" applyFont="1" applyBorder="1" applyAlignment="1">
      <alignment horizontal="right" vertical="top"/>
    </xf>
    <xf numFmtId="165" fontId="14" fillId="0" borderId="7" xfId="1" applyNumberFormat="1" applyFont="1" applyBorder="1" applyAlignment="1">
      <alignment horizontal="center" vertical="top"/>
    </xf>
    <xf numFmtId="164" fontId="23" fillId="2" borderId="1" xfId="1" applyNumberFormat="1" applyFont="1" applyFill="1" applyBorder="1" applyAlignment="1">
      <alignment horizontal="center" vertical="center"/>
    </xf>
    <xf numFmtId="164" fontId="23" fillId="0" borderId="1" xfId="1" applyNumberFormat="1" applyFont="1" applyFill="1" applyBorder="1" applyAlignment="1">
      <alignment horizontal="center" vertical="center"/>
    </xf>
    <xf numFmtId="0" fontId="16" fillId="0" borderId="4" xfId="0" applyFont="1" applyBorder="1" applyAlignment="1">
      <alignment horizontal="center" vertical="center"/>
    </xf>
    <xf numFmtId="0" fontId="9" fillId="0" borderId="13" xfId="0" applyFont="1" applyBorder="1"/>
    <xf numFmtId="41" fontId="16" fillId="0" borderId="4" xfId="1" applyFont="1" applyBorder="1" applyAlignment="1">
      <alignment horizontal="center" vertical="center"/>
    </xf>
    <xf numFmtId="41" fontId="9" fillId="0" borderId="10" xfId="1" applyFont="1" applyBorder="1"/>
    <xf numFmtId="41" fontId="9" fillId="0" borderId="13" xfId="1" applyFont="1" applyBorder="1"/>
    <xf numFmtId="41" fontId="11" fillId="0" borderId="3" xfId="1" applyFont="1" applyFill="1" applyBorder="1"/>
    <xf numFmtId="41" fontId="13" fillId="0" borderId="4" xfId="1" applyFont="1" applyFill="1" applyBorder="1"/>
    <xf numFmtId="41" fontId="11" fillId="0" borderId="4" xfId="1" applyFont="1" applyFill="1" applyBorder="1"/>
    <xf numFmtId="0" fontId="13" fillId="0" borderId="2" xfId="0" applyFont="1" applyBorder="1"/>
    <xf numFmtId="41" fontId="9" fillId="0" borderId="2" xfId="1" applyFont="1" applyBorder="1" applyAlignment="1">
      <alignment horizontal="right"/>
    </xf>
    <xf numFmtId="41" fontId="9" fillId="0" borderId="3" xfId="1" applyFont="1" applyFill="1" applyBorder="1" applyAlignment="1">
      <alignment horizontal="right"/>
    </xf>
    <xf numFmtId="41" fontId="9" fillId="0" borderId="3" xfId="1" applyFont="1" applyBorder="1" applyAlignment="1">
      <alignment horizontal="right"/>
    </xf>
    <xf numFmtId="41" fontId="9" fillId="0" borderId="1" xfId="1" applyFont="1" applyFill="1" applyBorder="1"/>
    <xf numFmtId="0" fontId="9" fillId="0" borderId="11" xfId="0" applyFont="1" applyBorder="1" applyAlignment="1">
      <alignment horizontal="left" vertical="center"/>
    </xf>
    <xf numFmtId="0" fontId="15" fillId="0" borderId="14" xfId="0" applyFont="1" applyBorder="1" applyAlignment="1">
      <alignment horizontal="left" vertical="center"/>
    </xf>
    <xf numFmtId="14" fontId="9" fillId="0" borderId="0" xfId="0" applyNumberFormat="1" applyFont="1"/>
    <xf numFmtId="0" fontId="9" fillId="0" borderId="0" xfId="0" applyFont="1" applyAlignment="1">
      <alignment horizontal="left" vertical="center"/>
    </xf>
    <xf numFmtId="3" fontId="15" fillId="0" borderId="15" xfId="0" applyNumberFormat="1" applyFont="1" applyBorder="1" applyAlignment="1">
      <alignment horizontal="right" vertical="top"/>
    </xf>
    <xf numFmtId="9" fontId="9" fillId="0" borderId="0" xfId="10" applyFont="1"/>
    <xf numFmtId="0" fontId="22" fillId="0" borderId="0" xfId="0" applyFont="1" applyAlignment="1">
      <alignment horizontal="left"/>
    </xf>
    <xf numFmtId="0" fontId="16" fillId="3" borderId="0" xfId="0" applyFont="1" applyFill="1" applyAlignment="1">
      <alignment horizontal="center"/>
    </xf>
    <xf numFmtId="0" fontId="17" fillId="0" borderId="0" xfId="0" applyFont="1" applyAlignment="1">
      <alignment horizontal="center"/>
    </xf>
    <xf numFmtId="0" fontId="16" fillId="0" borderId="0" xfId="0" applyFont="1" applyAlignment="1">
      <alignment horizontal="center"/>
    </xf>
    <xf numFmtId="0" fontId="16" fillId="0" borderId="2" xfId="0" applyFont="1" applyBorder="1" applyAlignment="1">
      <alignment horizontal="left" wrapText="1"/>
    </xf>
    <xf numFmtId="0" fontId="16" fillId="0" borderId="4" xfId="0" applyFont="1" applyBorder="1" applyAlignment="1">
      <alignment horizontal="left" wrapText="1"/>
    </xf>
    <xf numFmtId="41" fontId="13" fillId="0" borderId="2" xfId="1" applyFont="1" applyFill="1" applyBorder="1" applyAlignment="1">
      <alignment horizontal="center"/>
    </xf>
    <xf numFmtId="41" fontId="13" fillId="0" borderId="4" xfId="1" applyFont="1" applyFill="1" applyBorder="1" applyAlignment="1">
      <alignment horizontal="center"/>
    </xf>
    <xf numFmtId="0" fontId="9" fillId="0" borderId="0" xfId="0" applyFont="1" applyAlignment="1">
      <alignment horizontal="left" wrapText="1"/>
    </xf>
    <xf numFmtId="0" fontId="9" fillId="0" borderId="0" xfId="0" applyFont="1" applyAlignment="1">
      <alignment horizontal="left" vertical="top" wrapText="1"/>
    </xf>
    <xf numFmtId="0" fontId="16" fillId="0" borderId="0" xfId="0" applyFont="1" applyAlignment="1">
      <alignment horizontal="left" wrapText="1"/>
    </xf>
    <xf numFmtId="0" fontId="17" fillId="0" borderId="0" xfId="0" applyFont="1" applyAlignment="1">
      <alignment horizontal="center" wrapText="1"/>
    </xf>
    <xf numFmtId="0" fontId="1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wrapText="1"/>
    </xf>
    <xf numFmtId="0" fontId="16" fillId="0" borderId="5" xfId="0" applyFont="1" applyBorder="1" applyAlignment="1">
      <alignment horizontal="center" vertical="center"/>
    </xf>
    <xf numFmtId="0" fontId="16" fillId="0" borderId="0" xfId="0" applyFont="1" applyAlignment="1">
      <alignment horizontal="left"/>
    </xf>
    <xf numFmtId="0" fontId="9" fillId="0" borderId="10" xfId="0" applyFont="1" applyBorder="1" applyAlignment="1">
      <alignment horizontal="left" vertical="center"/>
    </xf>
    <xf numFmtId="0" fontId="9" fillId="0" borderId="13" xfId="0" applyFont="1" applyBorder="1" applyAlignment="1">
      <alignment horizontal="left" vertical="center"/>
    </xf>
    <xf numFmtId="14" fontId="11" fillId="0" borderId="8" xfId="0" applyNumberFormat="1" applyFont="1" applyBorder="1" applyAlignment="1">
      <alignment horizontal="left" vertical="center" wrapText="1"/>
    </xf>
    <xf numFmtId="14" fontId="11" fillId="0" borderId="0" xfId="0" applyNumberFormat="1" applyFont="1" applyAlignment="1">
      <alignment horizontal="left" vertical="center" wrapText="1"/>
    </xf>
    <xf numFmtId="14" fontId="11" fillId="0" borderId="9" xfId="0" applyNumberFormat="1" applyFont="1" applyBorder="1" applyAlignment="1">
      <alignment horizontal="left" vertical="center" wrapText="1"/>
    </xf>
    <xf numFmtId="0" fontId="13" fillId="0" borderId="5" xfId="0" applyFont="1" applyBorder="1" applyAlignment="1">
      <alignment horizontal="center" vertical="top"/>
    </xf>
    <xf numFmtId="0" fontId="13" fillId="0" borderId="6" xfId="0" applyFont="1" applyBorder="1" applyAlignment="1">
      <alignment horizontal="center" vertical="top"/>
    </xf>
    <xf numFmtId="0" fontId="13" fillId="0" borderId="7" xfId="0" applyFont="1" applyBorder="1" applyAlignment="1">
      <alignment horizontal="center" vertical="top"/>
    </xf>
    <xf numFmtId="14" fontId="13" fillId="0" borderId="5" xfId="0" applyNumberFormat="1" applyFont="1" applyBorder="1" applyAlignment="1">
      <alignment horizontal="center" vertical="top"/>
    </xf>
    <xf numFmtId="14" fontId="13" fillId="0" borderId="6" xfId="0" applyNumberFormat="1" applyFont="1" applyBorder="1" applyAlignment="1">
      <alignment horizontal="center" vertical="top"/>
    </xf>
    <xf numFmtId="14" fontId="13" fillId="0" borderId="7" xfId="0" applyNumberFormat="1" applyFont="1" applyBorder="1" applyAlignment="1">
      <alignment horizontal="center" vertical="top"/>
    </xf>
    <xf numFmtId="14" fontId="11" fillId="0" borderId="10" xfId="0" applyNumberFormat="1" applyFont="1" applyBorder="1" applyAlignment="1">
      <alignment horizontal="center" vertical="center" wrapText="1"/>
    </xf>
    <xf numFmtId="14" fontId="11" fillId="0" borderId="11" xfId="0" applyNumberFormat="1" applyFont="1" applyBorder="1" applyAlignment="1">
      <alignment horizontal="center" vertical="center" wrapText="1"/>
    </xf>
    <xf numFmtId="14" fontId="11" fillId="0" borderId="12" xfId="0" applyNumberFormat="1" applyFont="1" applyBorder="1" applyAlignment="1">
      <alignment horizontal="center" vertical="center" wrapText="1"/>
    </xf>
    <xf numFmtId="164" fontId="9" fillId="0" borderId="4" xfId="1" applyNumberFormat="1" applyFont="1" applyBorder="1" applyAlignment="1">
      <alignment horizontal="center" vertical="center"/>
    </xf>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F28"/>
  <sheetViews>
    <sheetView showGridLines="0" tabSelected="1" topLeftCell="A7" zoomScaleNormal="100" workbookViewId="0">
      <selection activeCell="B11" sqref="B11"/>
    </sheetView>
  </sheetViews>
  <sheetFormatPr baseColWidth="10" defaultColWidth="9.140625" defaultRowHeight="15"/>
  <cols>
    <col min="1" max="1" width="3.5703125" style="6" customWidth="1"/>
    <col min="2" max="2" width="52.7109375" style="6" customWidth="1"/>
    <col min="3" max="3" width="24.7109375" style="6" bestFit="1" customWidth="1"/>
    <col min="4" max="4" width="24.7109375" style="80" bestFit="1" customWidth="1"/>
    <col min="5" max="5" width="3.5703125" style="6" customWidth="1"/>
    <col min="6" max="6" width="7" style="29" customWidth="1"/>
    <col min="7" max="16384" width="9.140625" style="6"/>
  </cols>
  <sheetData>
    <row r="1" spans="1:5">
      <c r="A1" s="66" t="s">
        <v>5</v>
      </c>
    </row>
    <row r="2" spans="1:5">
      <c r="B2" s="189" t="s">
        <v>0</v>
      </c>
      <c r="C2" s="189"/>
      <c r="D2" s="189"/>
    </row>
    <row r="3" spans="1:5">
      <c r="B3" s="190" t="s">
        <v>1</v>
      </c>
      <c r="C3" s="190"/>
      <c r="D3" s="190"/>
    </row>
    <row r="4" spans="1:5">
      <c r="B4" s="191" t="s">
        <v>747</v>
      </c>
      <c r="C4" s="191"/>
      <c r="D4" s="191"/>
    </row>
    <row r="5" spans="1:5">
      <c r="B5" s="191" t="s">
        <v>6</v>
      </c>
      <c r="C5" s="191"/>
      <c r="D5" s="191"/>
    </row>
    <row r="7" spans="1:5">
      <c r="B7" s="90" t="s">
        <v>7</v>
      </c>
      <c r="C7" s="91">
        <v>45930</v>
      </c>
      <c r="D7" s="91">
        <v>45565</v>
      </c>
      <c r="E7" s="92"/>
    </row>
    <row r="8" spans="1:5">
      <c r="B8" s="93" t="s">
        <v>8</v>
      </c>
      <c r="C8" s="128">
        <v>30185027892</v>
      </c>
      <c r="D8" s="128">
        <v>32043812768</v>
      </c>
      <c r="E8" s="94"/>
    </row>
    <row r="9" spans="1:5">
      <c r="B9" s="93" t="s">
        <v>9</v>
      </c>
      <c r="C9" s="95">
        <v>164721042</v>
      </c>
      <c r="D9" s="95">
        <v>999185411</v>
      </c>
      <c r="E9" s="94"/>
    </row>
    <row r="10" spans="1:5">
      <c r="B10" s="131" t="s">
        <v>10</v>
      </c>
      <c r="C10" s="129">
        <v>143834397.65000001</v>
      </c>
      <c r="D10" s="129">
        <v>140751760</v>
      </c>
      <c r="E10" s="96"/>
    </row>
    <row r="11" spans="1:5">
      <c r="B11" s="131" t="s">
        <v>1046</v>
      </c>
      <c r="C11" s="129">
        <v>95189496330</v>
      </c>
      <c r="D11" s="129">
        <v>25644852111.139999</v>
      </c>
      <c r="E11" s="96"/>
    </row>
    <row r="12" spans="1:5">
      <c r="B12" s="131" t="s">
        <v>1047</v>
      </c>
      <c r="C12" s="130">
        <v>596200753848</v>
      </c>
      <c r="D12" s="130">
        <v>672953225621.16882</v>
      </c>
      <c r="E12" s="96"/>
    </row>
    <row r="13" spans="1:5">
      <c r="B13" s="100" t="s">
        <v>11</v>
      </c>
      <c r="C13" s="132">
        <f>SUM(C8:C12)</f>
        <v>721883833509.65002</v>
      </c>
      <c r="D13" s="98">
        <f>SUM(D8:D12)</f>
        <v>731781827671.30884</v>
      </c>
      <c r="E13" s="99"/>
    </row>
    <row r="14" spans="1:5">
      <c r="B14" s="97" t="s">
        <v>12</v>
      </c>
      <c r="C14" s="98"/>
      <c r="D14" s="98"/>
      <c r="E14" s="99"/>
    </row>
    <row r="15" spans="1:5">
      <c r="B15" s="101" t="s">
        <v>13</v>
      </c>
      <c r="C15" s="95">
        <v>963335075</v>
      </c>
      <c r="D15" s="95">
        <v>999905212</v>
      </c>
      <c r="E15" s="94"/>
    </row>
    <row r="16" spans="1:5">
      <c r="B16" s="101" t="s">
        <v>14</v>
      </c>
      <c r="C16" s="95">
        <v>88429820550</v>
      </c>
      <c r="D16" s="95">
        <v>25428379529</v>
      </c>
      <c r="E16" s="94"/>
    </row>
    <row r="17" spans="2:5">
      <c r="B17" s="93" t="s">
        <v>15</v>
      </c>
      <c r="C17" s="95">
        <v>3267245167</v>
      </c>
      <c r="D17" s="95">
        <v>1072089414</v>
      </c>
      <c r="E17" s="94"/>
    </row>
    <row r="18" spans="2:5">
      <c r="B18" s="100" t="s">
        <v>16</v>
      </c>
      <c r="C18" s="98">
        <f>+SUM(C15:C17)</f>
        <v>92660400792</v>
      </c>
      <c r="D18" s="98">
        <f>+SUM(D15:D17)</f>
        <v>27500374155</v>
      </c>
      <c r="E18" s="99"/>
    </row>
    <row r="19" spans="2:5">
      <c r="B19" s="100" t="s">
        <v>17</v>
      </c>
      <c r="C19" s="102">
        <f>+C13-C18</f>
        <v>629223432717.65002</v>
      </c>
      <c r="D19" s="102">
        <f>+D13-D18</f>
        <v>704281453516.30884</v>
      </c>
      <c r="E19" s="103"/>
    </row>
    <row r="20" spans="2:5">
      <c r="B20" s="100" t="s">
        <v>18</v>
      </c>
      <c r="C20" s="167">
        <v>3712514.5730441529</v>
      </c>
      <c r="D20" s="167">
        <v>4391878.419413018</v>
      </c>
      <c r="E20" s="103"/>
    </row>
    <row r="21" spans="2:5">
      <c r="B21" s="100" t="s">
        <v>19</v>
      </c>
      <c r="C21" s="168">
        <v>169487.12802</v>
      </c>
      <c r="D21" s="168">
        <v>160359.96133300001</v>
      </c>
    </row>
    <row r="22" spans="2:5">
      <c r="C22" s="29"/>
    </row>
    <row r="23" spans="2:5">
      <c r="B23" s="188" t="s">
        <v>469</v>
      </c>
      <c r="C23" s="188"/>
      <c r="D23" s="188"/>
      <c r="E23" s="55"/>
    </row>
    <row r="24" spans="2:5">
      <c r="B24" s="67"/>
      <c r="C24" s="104"/>
      <c r="E24" s="80"/>
    </row>
    <row r="25" spans="2:5">
      <c r="C25" s="20"/>
      <c r="D25" s="20"/>
      <c r="E25" s="105"/>
    </row>
    <row r="26" spans="2:5">
      <c r="C26" s="20"/>
      <c r="D26" s="20"/>
    </row>
    <row r="27" spans="2:5">
      <c r="C27" s="106"/>
    </row>
    <row r="28" spans="2:5">
      <c r="C28" s="107"/>
    </row>
  </sheetData>
  <mergeCells count="5">
    <mergeCell ref="B23:D23"/>
    <mergeCell ref="B2:D2"/>
    <mergeCell ref="B3:D3"/>
    <mergeCell ref="B4:D4"/>
    <mergeCell ref="B5:D5"/>
  </mergeCells>
  <hyperlinks>
    <hyperlink ref="A1" location="INDICE!A1" display="INDICE!A1" xr:uid="{6B0E43CA-D2DB-4852-9D6C-9F9A602766EB}"/>
  </hyperlinks>
  <pageMargins left="0.7" right="0.7" top="0.75" bottom="0.75" header="0.3" footer="0.3"/>
  <pageSetup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G21"/>
  <sheetViews>
    <sheetView showGridLines="0" workbookViewId="0">
      <selection activeCell="C12" sqref="C12"/>
    </sheetView>
  </sheetViews>
  <sheetFormatPr baseColWidth="10" defaultColWidth="11.42578125" defaultRowHeight="15"/>
  <cols>
    <col min="1" max="1" width="3.5703125" style="6" customWidth="1"/>
    <col min="2" max="2" width="52.7109375" style="6" customWidth="1"/>
    <col min="3" max="4" width="22.140625" style="6" bestFit="1" customWidth="1"/>
    <col min="5" max="5" width="3.5703125" style="6" customWidth="1"/>
    <col min="6" max="6" width="12.42578125" style="6" bestFit="1" customWidth="1"/>
    <col min="7" max="16384" width="11.42578125" style="6"/>
  </cols>
  <sheetData>
    <row r="1" spans="1:7">
      <c r="A1" s="66" t="s">
        <v>5</v>
      </c>
    </row>
    <row r="2" spans="1:7">
      <c r="B2" s="189" t="s">
        <v>0</v>
      </c>
      <c r="C2" s="189"/>
      <c r="D2" s="189"/>
    </row>
    <row r="3" spans="1:7">
      <c r="B3" s="190" t="s">
        <v>20</v>
      </c>
      <c r="C3" s="190"/>
      <c r="D3" s="190"/>
    </row>
    <row r="4" spans="1:7">
      <c r="B4" s="191" t="s">
        <v>747</v>
      </c>
      <c r="C4" s="191"/>
      <c r="D4" s="191"/>
    </row>
    <row r="5" spans="1:7">
      <c r="B5" s="191" t="s">
        <v>6</v>
      </c>
      <c r="C5" s="191"/>
      <c r="D5" s="191"/>
    </row>
    <row r="7" spans="1:7" s="67" customFormat="1">
      <c r="B7" s="81" t="s">
        <v>21</v>
      </c>
      <c r="C7" s="86">
        <f>+EAN!C7</f>
        <v>45930</v>
      </c>
      <c r="D7" s="86">
        <f>+EAN!D7</f>
        <v>45565</v>
      </c>
    </row>
    <row r="8" spans="1:7">
      <c r="B8" s="46" t="s">
        <v>22</v>
      </c>
      <c r="C8" s="87">
        <v>-3462182692</v>
      </c>
      <c r="D8" s="87">
        <v>7174391776</v>
      </c>
      <c r="F8" s="29"/>
      <c r="G8" s="30"/>
    </row>
    <row r="9" spans="1:7">
      <c r="B9" s="46" t="s">
        <v>23</v>
      </c>
      <c r="C9" s="54">
        <v>43386922725</v>
      </c>
      <c r="D9" s="54">
        <v>23540518922</v>
      </c>
    </row>
    <row r="10" spans="1:7">
      <c r="B10" s="46" t="s">
        <v>24</v>
      </c>
      <c r="C10" s="54">
        <v>1134565015</v>
      </c>
      <c r="D10" s="54">
        <v>1391795825</v>
      </c>
    </row>
    <row r="11" spans="1:7" s="67" customFormat="1">
      <c r="B11" s="68" t="s">
        <v>25</v>
      </c>
      <c r="C11" s="88">
        <v>41059305048</v>
      </c>
      <c r="D11" s="88">
        <f>SUM(D8:D10)</f>
        <v>32106706523</v>
      </c>
    </row>
    <row r="12" spans="1:7" s="67" customFormat="1">
      <c r="B12" s="49" t="s">
        <v>26</v>
      </c>
      <c r="C12" s="89"/>
      <c r="D12" s="89"/>
    </row>
    <row r="13" spans="1:7">
      <c r="B13" s="45" t="s">
        <v>574</v>
      </c>
      <c r="C13" s="76">
        <v>9519788427</v>
      </c>
      <c r="D13" s="76">
        <v>7225754349</v>
      </c>
    </row>
    <row r="14" spans="1:7">
      <c r="B14" s="46" t="s">
        <v>1045</v>
      </c>
      <c r="C14" s="54">
        <v>1599101352</v>
      </c>
      <c r="D14" s="54">
        <v>1636070820</v>
      </c>
    </row>
    <row r="15" spans="1:7">
      <c r="B15" s="46" t="s">
        <v>29</v>
      </c>
      <c r="C15" s="54">
        <v>0</v>
      </c>
      <c r="D15" s="54">
        <v>0</v>
      </c>
    </row>
    <row r="16" spans="1:7" s="67" customFormat="1">
      <c r="B16" s="68" t="s">
        <v>30</v>
      </c>
      <c r="C16" s="88">
        <v>11118889779</v>
      </c>
      <c r="D16" s="88">
        <f>SUM(D13:D15)</f>
        <v>8861825169</v>
      </c>
    </row>
    <row r="17" spans="2:4" s="67" customFormat="1">
      <c r="B17" s="68" t="s">
        <v>31</v>
      </c>
      <c r="C17" s="88">
        <v>29940415269</v>
      </c>
      <c r="D17" s="88">
        <v>23244881354</v>
      </c>
    </row>
    <row r="19" spans="2:4">
      <c r="B19" s="188" t="s">
        <v>469</v>
      </c>
      <c r="C19" s="188"/>
      <c r="D19" s="188"/>
    </row>
    <row r="20" spans="2:4">
      <c r="C20" s="55"/>
      <c r="D20" s="55"/>
    </row>
    <row r="21" spans="2:4">
      <c r="C21" s="55"/>
      <c r="D21" s="55"/>
    </row>
  </sheetData>
  <mergeCells count="5">
    <mergeCell ref="B3:D3"/>
    <mergeCell ref="B4:D4"/>
    <mergeCell ref="B5:D5"/>
    <mergeCell ref="B19:D19"/>
    <mergeCell ref="B2:D2"/>
  </mergeCells>
  <hyperlinks>
    <hyperlink ref="A1" location="INDICE!A1" display="INDICE!A1" xr:uid="{A23ED2F9-D8EB-426D-AF3D-BC6E2634EFB9}"/>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J23"/>
  <sheetViews>
    <sheetView showGridLines="0" workbookViewId="0">
      <selection activeCell="D12" sqref="D12"/>
    </sheetView>
  </sheetViews>
  <sheetFormatPr baseColWidth="10" defaultColWidth="11.42578125" defaultRowHeight="15"/>
  <cols>
    <col min="1" max="1" width="3.5703125" style="6" customWidth="1"/>
    <col min="2" max="2" width="30.85546875" style="6" customWidth="1"/>
    <col min="3" max="3" width="24.7109375" style="6" bestFit="1" customWidth="1"/>
    <col min="4" max="4" width="22.140625" style="6" bestFit="1" customWidth="1"/>
    <col min="5" max="5" width="23.42578125" style="6" bestFit="1" customWidth="1"/>
    <col min="6" max="6" width="3.5703125" style="6" customWidth="1"/>
    <col min="7" max="7" width="18.7109375" style="6" bestFit="1" customWidth="1"/>
    <col min="8" max="8" width="13.5703125" style="6" bestFit="1" customWidth="1"/>
    <col min="9" max="16384" width="11.42578125" style="6"/>
  </cols>
  <sheetData>
    <row r="1" spans="1:10">
      <c r="A1" s="66" t="s">
        <v>5</v>
      </c>
    </row>
    <row r="2" spans="1:10">
      <c r="B2" s="189" t="s">
        <v>0</v>
      </c>
      <c r="C2" s="189"/>
      <c r="D2" s="189"/>
      <c r="E2" s="189"/>
    </row>
    <row r="3" spans="1:10">
      <c r="B3" s="190" t="s">
        <v>2</v>
      </c>
      <c r="C3" s="190"/>
      <c r="D3" s="190"/>
      <c r="E3" s="190"/>
    </row>
    <row r="4" spans="1:10">
      <c r="B4" s="191" t="s">
        <v>747</v>
      </c>
      <c r="C4" s="191"/>
      <c r="D4" s="191"/>
      <c r="E4" s="191"/>
    </row>
    <row r="5" spans="1:10">
      <c r="B5" s="191" t="s">
        <v>6</v>
      </c>
      <c r="C5" s="191"/>
      <c r="D5" s="191"/>
      <c r="E5" s="191"/>
    </row>
    <row r="7" spans="1:10">
      <c r="B7" s="81" t="s">
        <v>32</v>
      </c>
      <c r="C7" s="81" t="s">
        <v>33</v>
      </c>
      <c r="D7" s="81" t="s">
        <v>34</v>
      </c>
      <c r="E7" s="81" t="s">
        <v>417</v>
      </c>
    </row>
    <row r="8" spans="1:10">
      <c r="B8" s="68" t="s">
        <v>35</v>
      </c>
      <c r="C8" s="82">
        <v>635423002034</v>
      </c>
      <c r="D8" s="82">
        <v>33115225879</v>
      </c>
      <c r="E8" s="82">
        <v>668538227913</v>
      </c>
      <c r="G8" s="29"/>
      <c r="H8" s="29"/>
      <c r="I8" s="29"/>
      <c r="J8" s="30"/>
    </row>
    <row r="9" spans="1:10">
      <c r="B9" s="83" t="s">
        <v>36</v>
      </c>
      <c r="C9" s="84"/>
      <c r="D9" s="84"/>
      <c r="E9" s="84"/>
    </row>
    <row r="10" spans="1:10">
      <c r="B10" s="46" t="s">
        <v>37</v>
      </c>
      <c r="C10" s="174">
        <v>1223500684987</v>
      </c>
      <c r="D10" s="174"/>
      <c r="E10" s="174"/>
    </row>
    <row r="11" spans="1:10">
      <c r="B11" s="46" t="s">
        <v>38</v>
      </c>
      <c r="C11" s="174">
        <v>-1292755895452</v>
      </c>
      <c r="D11" s="174"/>
      <c r="E11" s="174"/>
    </row>
    <row r="12" spans="1:10">
      <c r="B12" s="85" t="s">
        <v>39</v>
      </c>
      <c r="C12" s="175">
        <v>-69255210465</v>
      </c>
      <c r="D12" s="176"/>
      <c r="E12" s="176"/>
    </row>
    <row r="13" spans="1:10">
      <c r="B13" s="192" t="s">
        <v>40</v>
      </c>
      <c r="C13" s="194">
        <v>599283017448</v>
      </c>
      <c r="D13" s="194">
        <v>29940415269</v>
      </c>
      <c r="E13" s="177" t="s">
        <v>748</v>
      </c>
    </row>
    <row r="14" spans="1:10">
      <c r="B14" s="193"/>
      <c r="C14" s="195"/>
      <c r="D14" s="195"/>
      <c r="E14" s="175">
        <v>629223432718</v>
      </c>
      <c r="G14" s="80"/>
      <c r="H14" s="55"/>
    </row>
    <row r="15" spans="1:10">
      <c r="C15" s="63"/>
      <c r="D15" s="63"/>
      <c r="E15" s="63"/>
    </row>
    <row r="16" spans="1:10">
      <c r="B16" s="188" t="s">
        <v>469</v>
      </c>
      <c r="C16" s="188"/>
      <c r="D16" s="188"/>
      <c r="E16" s="188"/>
    </row>
    <row r="17" spans="3:3">
      <c r="C17" s="80"/>
    </row>
    <row r="18" spans="3:3">
      <c r="C18" s="80"/>
    </row>
    <row r="19" spans="3:3">
      <c r="C19" s="80"/>
    </row>
    <row r="20" spans="3:3">
      <c r="C20" s="80"/>
    </row>
    <row r="21" spans="3:3">
      <c r="C21" s="80"/>
    </row>
    <row r="23" spans="3:3">
      <c r="C23" s="55"/>
    </row>
  </sheetData>
  <mergeCells count="8">
    <mergeCell ref="B16:E16"/>
    <mergeCell ref="B2:E2"/>
    <mergeCell ref="B3:E3"/>
    <mergeCell ref="B4:E4"/>
    <mergeCell ref="B5:E5"/>
    <mergeCell ref="B13:B14"/>
    <mergeCell ref="C13:C14"/>
    <mergeCell ref="D13:D14"/>
  </mergeCells>
  <hyperlinks>
    <hyperlink ref="A1" location="INDICE!A1" display="INDICE" xr:uid="{3E3F3719-C5F9-4CB7-B7E1-53B29CBAE3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D37"/>
  <sheetViews>
    <sheetView showGridLines="0" workbookViewId="0">
      <selection activeCell="F20" sqref="F20"/>
    </sheetView>
  </sheetViews>
  <sheetFormatPr baseColWidth="10" defaultColWidth="11.42578125" defaultRowHeight="15"/>
  <cols>
    <col min="1" max="1" width="3.5703125" style="6" customWidth="1"/>
    <col min="2" max="2" width="58.140625" style="6" bestFit="1" customWidth="1"/>
    <col min="3" max="4" width="27.42578125" style="6" bestFit="1" customWidth="1"/>
    <col min="5" max="5" width="3.5703125" style="6" customWidth="1"/>
    <col min="6" max="16384" width="11.42578125" style="6"/>
  </cols>
  <sheetData>
    <row r="1" spans="1:4">
      <c r="A1" s="66" t="s">
        <v>5</v>
      </c>
    </row>
    <row r="2" spans="1:4">
      <c r="B2" s="189" t="s">
        <v>0</v>
      </c>
      <c r="C2" s="189"/>
      <c r="D2" s="189"/>
    </row>
    <row r="3" spans="1:4">
      <c r="B3" s="190" t="s">
        <v>3</v>
      </c>
      <c r="C3" s="190"/>
      <c r="D3" s="190"/>
    </row>
    <row r="4" spans="1:4">
      <c r="B4" s="191" t="str">
        <f>+EIE!B4</f>
        <v>Correspondiente al 30/09/2025 con cifras comparativas al 30/09/2024</v>
      </c>
      <c r="C4" s="191"/>
      <c r="D4" s="191"/>
    </row>
    <row r="5" spans="1:4">
      <c r="B5" s="191" t="s">
        <v>6</v>
      </c>
      <c r="C5" s="191"/>
      <c r="D5" s="191"/>
    </row>
    <row r="7" spans="1:4" s="67" customFormat="1">
      <c r="B7" s="34" t="s">
        <v>41</v>
      </c>
      <c r="C7" s="35">
        <f>+EIE!C7</f>
        <v>45930</v>
      </c>
      <c r="D7" s="35">
        <v>45565</v>
      </c>
    </row>
    <row r="8" spans="1:4" s="67" customFormat="1">
      <c r="B8" s="68" t="s">
        <v>42</v>
      </c>
      <c r="C8" s="69">
        <v>24609356055.161011</v>
      </c>
      <c r="D8" s="69">
        <v>33461031033.161011</v>
      </c>
    </row>
    <row r="9" spans="1:4" s="67" customFormat="1">
      <c r="B9" s="70" t="s">
        <v>43</v>
      </c>
      <c r="C9" s="69"/>
      <c r="D9" s="69"/>
    </row>
    <row r="10" spans="1:4" s="67" customFormat="1">
      <c r="B10" s="70" t="s">
        <v>44</v>
      </c>
      <c r="C10" s="71"/>
      <c r="D10" s="71"/>
    </row>
    <row r="11" spans="1:4">
      <c r="B11" s="18" t="s">
        <v>45</v>
      </c>
      <c r="C11" s="54">
        <v>1134565015</v>
      </c>
      <c r="D11" s="54">
        <v>1391795825</v>
      </c>
    </row>
    <row r="12" spans="1:4">
      <c r="B12" s="18" t="s">
        <v>46</v>
      </c>
      <c r="C12" s="54">
        <v>44203868535</v>
      </c>
      <c r="D12" s="54">
        <v>-58089683235</v>
      </c>
    </row>
    <row r="13" spans="1:4">
      <c r="B13" s="18" t="s">
        <v>47</v>
      </c>
      <c r="C13" s="54">
        <v>0</v>
      </c>
      <c r="D13" s="54">
        <v>0</v>
      </c>
    </row>
    <row r="14" spans="1:4" s="67" customFormat="1">
      <c r="B14" s="72" t="s">
        <v>48</v>
      </c>
      <c r="C14" s="71"/>
      <c r="D14" s="71"/>
    </row>
    <row r="15" spans="1:4">
      <c r="B15" s="18" t="s">
        <v>49</v>
      </c>
      <c r="C15" s="54">
        <v>0</v>
      </c>
      <c r="D15" s="54">
        <v>0</v>
      </c>
    </row>
    <row r="16" spans="1:4">
      <c r="B16" s="18" t="s">
        <v>50</v>
      </c>
      <c r="C16" s="54">
        <v>-2754899219825</v>
      </c>
      <c r="D16" s="54">
        <v>-2527095755609</v>
      </c>
    </row>
    <row r="17" spans="2:4">
      <c r="B17" s="18" t="s">
        <v>51</v>
      </c>
      <c r="C17" s="54">
        <v>-9568166111</v>
      </c>
      <c r="D17" s="54">
        <v>-6798599988</v>
      </c>
    </row>
    <row r="18" spans="2:4">
      <c r="B18" s="18" t="s">
        <v>52</v>
      </c>
      <c r="C18" s="54">
        <v>0</v>
      </c>
      <c r="D18" s="54">
        <v>0</v>
      </c>
    </row>
    <row r="19" spans="2:4">
      <c r="B19" s="18" t="s">
        <v>53</v>
      </c>
      <c r="C19" s="54">
        <v>0</v>
      </c>
      <c r="D19" s="54">
        <v>0</v>
      </c>
    </row>
    <row r="20" spans="2:4">
      <c r="B20" s="18" t="s">
        <v>54</v>
      </c>
      <c r="C20" s="54">
        <v>2345249973625</v>
      </c>
      <c r="D20" s="54">
        <v>1955503478701</v>
      </c>
    </row>
    <row r="21" spans="2:4">
      <c r="B21" s="18" t="s">
        <v>55</v>
      </c>
      <c r="C21" s="54">
        <v>446298287308</v>
      </c>
      <c r="D21" s="54">
        <v>370565104119</v>
      </c>
    </row>
    <row r="22" spans="2:4">
      <c r="B22" s="18" t="s">
        <v>56</v>
      </c>
      <c r="C22" s="73">
        <v>0</v>
      </c>
      <c r="D22" s="73">
        <v>0</v>
      </c>
    </row>
    <row r="23" spans="2:4" s="32" customFormat="1" ht="30">
      <c r="B23" s="74" t="s">
        <v>57</v>
      </c>
      <c r="C23" s="75">
        <f>SUM(C9:C22)</f>
        <v>72419308547</v>
      </c>
      <c r="D23" s="75">
        <f>SUM(D9:D22)</f>
        <v>-264523660187</v>
      </c>
    </row>
    <row r="24" spans="2:4" ht="6.75" customHeight="1">
      <c r="B24" s="18"/>
      <c r="C24" s="76"/>
      <c r="D24" s="76"/>
    </row>
    <row r="25" spans="2:4" s="67" customFormat="1">
      <c r="B25" s="70" t="s">
        <v>58</v>
      </c>
      <c r="C25" s="71"/>
      <c r="D25" s="71"/>
    </row>
    <row r="26" spans="2:4">
      <c r="B26" s="18" t="s">
        <v>59</v>
      </c>
      <c r="C26" s="54">
        <v>-1290344321697</v>
      </c>
      <c r="D26" s="54">
        <v>-777922862350</v>
      </c>
    </row>
    <row r="27" spans="2:4">
      <c r="B27" s="18" t="s">
        <v>37</v>
      </c>
      <c r="C27" s="73">
        <v>1223500684987</v>
      </c>
      <c r="D27" s="73">
        <v>1041029304272</v>
      </c>
    </row>
    <row r="28" spans="2:4" s="31" customFormat="1" ht="30">
      <c r="B28" s="77" t="s">
        <v>60</v>
      </c>
      <c r="C28" s="75">
        <f>+C26+C27</f>
        <v>-66843636710</v>
      </c>
      <c r="D28" s="75">
        <f>+D26+D27</f>
        <v>263106441922</v>
      </c>
    </row>
    <row r="29" spans="2:4" ht="6.75" customHeight="1">
      <c r="B29" s="18"/>
      <c r="C29" s="78"/>
      <c r="D29" s="78"/>
    </row>
    <row r="30" spans="2:4" s="67" customFormat="1">
      <c r="B30" s="68" t="s">
        <v>61</v>
      </c>
      <c r="C30" s="79">
        <f>+C8+C23+C28</f>
        <v>30185027892.161011</v>
      </c>
      <c r="D30" s="79">
        <f>+D8+D23+D28</f>
        <v>32043812768.161011</v>
      </c>
    </row>
    <row r="32" spans="2:4">
      <c r="B32" s="188" t="s">
        <v>469</v>
      </c>
      <c r="C32" s="188"/>
      <c r="D32" s="188"/>
    </row>
    <row r="33" spans="3:4">
      <c r="C33" s="55"/>
      <c r="D33" s="55"/>
    </row>
    <row r="34" spans="3:4">
      <c r="C34" s="55"/>
      <c r="D34" s="55"/>
    </row>
    <row r="35" spans="3:4">
      <c r="C35" s="80"/>
    </row>
    <row r="36" spans="3:4">
      <c r="C36" s="80"/>
      <c r="D36" s="117"/>
    </row>
    <row r="37" spans="3:4">
      <c r="C37" s="55"/>
      <c r="D37" s="117"/>
    </row>
  </sheetData>
  <mergeCells count="5">
    <mergeCell ref="B3:D3"/>
    <mergeCell ref="B4:D4"/>
    <mergeCell ref="B5:D5"/>
    <mergeCell ref="B32:D32"/>
    <mergeCell ref="B2:D2"/>
  </mergeCells>
  <hyperlinks>
    <hyperlink ref="A1" location="INDICE!A1" display="INDICE" xr:uid="{630895AD-8647-40C8-91E2-41E112A0799E}"/>
  </hyperlinks>
  <pageMargins left="0.7" right="0.7" top="0.75" bottom="0.75" header="0.3" footer="0.3"/>
  <pageSetup orientation="portrait" r:id="rId1"/>
  <ignoredErrors>
    <ignoredError sqref="C23:D2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S1099"/>
  <sheetViews>
    <sheetView showGridLines="0" zoomScale="70" zoomScaleNormal="70" workbookViewId="0">
      <pane ySplit="3" topLeftCell="A1057" activePane="bottomLeft" state="frozen"/>
      <selection activeCell="B2" sqref="B2:F24"/>
      <selection pane="bottomLeft" activeCell="G1058" sqref="G1058"/>
    </sheetView>
  </sheetViews>
  <sheetFormatPr baseColWidth="10" defaultColWidth="11.42578125" defaultRowHeight="15"/>
  <cols>
    <col min="1" max="1" width="3.5703125" style="6" customWidth="1"/>
    <col min="2" max="2" width="34.28515625" style="6" customWidth="1"/>
    <col min="3" max="3" width="25.28515625" style="6" customWidth="1"/>
    <col min="4" max="4" width="24.42578125" style="6" bestFit="1" customWidth="1"/>
    <col min="5" max="5" width="22.140625" style="6" bestFit="1" customWidth="1"/>
    <col min="6" max="6" width="24.140625" style="6" customWidth="1"/>
    <col min="7" max="7" width="23.140625" style="6" bestFit="1" customWidth="1"/>
    <col min="8" max="8" width="13.42578125" style="6" bestFit="1" customWidth="1"/>
    <col min="9" max="9" width="18.7109375" style="6" bestFit="1" customWidth="1"/>
    <col min="10" max="10" width="21.140625" style="6" bestFit="1" customWidth="1"/>
    <col min="11" max="12" width="21.5703125" style="6" bestFit="1" customWidth="1"/>
    <col min="13" max="13" width="8.5703125" style="6" bestFit="1" customWidth="1"/>
    <col min="14" max="14" width="11.42578125" style="6"/>
    <col min="15" max="15" width="16.85546875" style="6" bestFit="1" customWidth="1"/>
    <col min="16" max="17" width="11.42578125" style="6"/>
    <col min="18" max="18" width="18.140625" style="6" bestFit="1" customWidth="1"/>
    <col min="19" max="16384" width="11.42578125" style="6"/>
  </cols>
  <sheetData>
    <row r="1" spans="1:11">
      <c r="A1" s="27" t="s">
        <v>5</v>
      </c>
    </row>
    <row r="2" spans="1:11" s="28" customFormat="1">
      <c r="B2" s="189" t="s">
        <v>0</v>
      </c>
      <c r="C2" s="189"/>
      <c r="D2" s="189"/>
      <c r="E2" s="189"/>
      <c r="F2" s="189"/>
    </row>
    <row r="3" spans="1:11" s="28" customFormat="1">
      <c r="B3" s="199" t="s">
        <v>4</v>
      </c>
      <c r="C3" s="199"/>
      <c r="D3" s="199"/>
      <c r="E3" s="199"/>
      <c r="F3" s="199"/>
      <c r="H3" s="29"/>
      <c r="I3" s="29"/>
      <c r="J3" s="29"/>
      <c r="K3" s="30"/>
    </row>
    <row r="4" spans="1:11" s="28" customFormat="1">
      <c r="B4" s="198" t="s">
        <v>62</v>
      </c>
      <c r="C4" s="198"/>
      <c r="D4" s="198"/>
      <c r="E4" s="198"/>
      <c r="F4" s="198"/>
    </row>
    <row r="5" spans="1:11" s="28" customFormat="1">
      <c r="B5" s="31"/>
      <c r="C5" s="31"/>
      <c r="D5" s="31"/>
      <c r="E5" s="31"/>
      <c r="F5" s="31"/>
    </row>
    <row r="6" spans="1:11" s="28" customFormat="1">
      <c r="B6" s="197" t="s">
        <v>63</v>
      </c>
      <c r="C6" s="197"/>
      <c r="D6" s="197"/>
      <c r="E6" s="197"/>
      <c r="F6" s="197"/>
    </row>
    <row r="7" spans="1:11" s="28" customFormat="1">
      <c r="B7" s="197"/>
      <c r="C7" s="197"/>
      <c r="D7" s="197"/>
      <c r="E7" s="197"/>
      <c r="F7" s="197"/>
    </row>
    <row r="8" spans="1:11" s="28" customFormat="1">
      <c r="B8" s="197"/>
      <c r="C8" s="197"/>
      <c r="D8" s="197"/>
      <c r="E8" s="197"/>
      <c r="F8" s="197"/>
    </row>
    <row r="9" spans="1:11" s="28" customFormat="1">
      <c r="B9" s="197"/>
      <c r="C9" s="197"/>
      <c r="D9" s="197"/>
      <c r="E9" s="197"/>
      <c r="F9" s="197"/>
    </row>
    <row r="10" spans="1:11" s="28" customFormat="1">
      <c r="B10" s="197"/>
      <c r="C10" s="197"/>
      <c r="D10" s="197"/>
      <c r="E10" s="197"/>
      <c r="F10" s="197"/>
    </row>
    <row r="11" spans="1:11" s="28" customFormat="1">
      <c r="B11" s="197"/>
      <c r="C11" s="197"/>
      <c r="D11" s="197"/>
      <c r="E11" s="197"/>
      <c r="F11" s="197"/>
    </row>
    <row r="12" spans="1:11" s="28" customFormat="1">
      <c r="B12" s="197"/>
      <c r="C12" s="197"/>
      <c r="D12" s="197"/>
      <c r="E12" s="197"/>
      <c r="F12" s="197"/>
    </row>
    <row r="13" spans="1:11" s="28" customFormat="1">
      <c r="B13" s="197"/>
      <c r="C13" s="197"/>
      <c r="D13" s="197"/>
      <c r="E13" s="197"/>
      <c r="F13" s="197"/>
    </row>
    <row r="14" spans="1:11" s="28" customFormat="1">
      <c r="B14" s="197"/>
      <c r="C14" s="197"/>
      <c r="D14" s="197"/>
      <c r="E14" s="197"/>
      <c r="F14" s="197"/>
    </row>
    <row r="15" spans="1:11" s="28" customFormat="1">
      <c r="B15" s="197"/>
      <c r="C15" s="197"/>
      <c r="D15" s="197"/>
      <c r="E15" s="197"/>
      <c r="F15" s="197"/>
    </row>
    <row r="16" spans="1:11" s="28" customFormat="1">
      <c r="B16" s="197"/>
      <c r="C16" s="197"/>
      <c r="D16" s="197"/>
      <c r="E16" s="197"/>
      <c r="F16" s="197"/>
    </row>
    <row r="17" spans="2:6" s="28" customFormat="1">
      <c r="B17" s="198" t="s">
        <v>64</v>
      </c>
      <c r="C17" s="198"/>
      <c r="D17" s="198"/>
      <c r="E17" s="198"/>
      <c r="F17" s="198"/>
    </row>
    <row r="18" spans="2:6" s="28" customFormat="1">
      <c r="B18" s="31"/>
      <c r="C18" s="31"/>
      <c r="D18" s="31"/>
      <c r="E18" s="31"/>
      <c r="F18" s="31"/>
    </row>
    <row r="19" spans="2:6" s="28" customFormat="1">
      <c r="B19" s="198" t="s">
        <v>65</v>
      </c>
      <c r="C19" s="198"/>
      <c r="D19" s="198"/>
      <c r="E19" s="198"/>
      <c r="F19" s="198"/>
    </row>
    <row r="20" spans="2:6" s="28" customFormat="1">
      <c r="B20" s="197" t="s">
        <v>66</v>
      </c>
      <c r="C20" s="197"/>
      <c r="D20" s="197"/>
      <c r="E20" s="197"/>
      <c r="F20" s="197"/>
    </row>
    <row r="21" spans="2:6" s="28" customFormat="1">
      <c r="B21" s="197"/>
      <c r="C21" s="197"/>
      <c r="D21" s="197"/>
      <c r="E21" s="197"/>
      <c r="F21" s="197"/>
    </row>
    <row r="22" spans="2:6" s="28" customFormat="1">
      <c r="B22" s="197"/>
      <c r="C22" s="197"/>
      <c r="D22" s="197"/>
      <c r="E22" s="197"/>
      <c r="F22" s="197"/>
    </row>
    <row r="23" spans="2:6" s="28" customFormat="1">
      <c r="B23" s="197"/>
      <c r="C23" s="197"/>
      <c r="D23" s="197"/>
      <c r="E23" s="197"/>
      <c r="F23" s="197"/>
    </row>
    <row r="24" spans="2:6" s="28" customFormat="1">
      <c r="B24" s="197"/>
      <c r="C24" s="197"/>
      <c r="D24" s="197"/>
      <c r="E24" s="197"/>
      <c r="F24" s="197"/>
    </row>
    <row r="25" spans="2:6" s="28" customFormat="1">
      <c r="B25" s="197"/>
      <c r="C25" s="197"/>
      <c r="D25" s="197"/>
      <c r="E25" s="197"/>
      <c r="F25" s="197"/>
    </row>
    <row r="26" spans="2:6" s="28" customFormat="1">
      <c r="B26" s="197"/>
      <c r="C26" s="197"/>
      <c r="D26" s="197"/>
      <c r="E26" s="197"/>
      <c r="F26" s="197"/>
    </row>
    <row r="27" spans="2:6" s="28" customFormat="1">
      <c r="B27" s="197"/>
      <c r="C27" s="197"/>
      <c r="D27" s="197"/>
      <c r="E27" s="197"/>
      <c r="F27" s="197"/>
    </row>
    <row r="28" spans="2:6" s="28" customFormat="1">
      <c r="B28" s="197"/>
      <c r="C28" s="197"/>
      <c r="D28" s="197"/>
      <c r="E28" s="197"/>
      <c r="F28" s="197"/>
    </row>
    <row r="29" spans="2:6" s="28" customFormat="1">
      <c r="B29" s="197"/>
      <c r="C29" s="197"/>
      <c r="D29" s="197"/>
      <c r="E29" s="197"/>
      <c r="F29" s="197"/>
    </row>
    <row r="30" spans="2:6" s="28" customFormat="1">
      <c r="B30" s="197"/>
      <c r="C30" s="197"/>
      <c r="D30" s="197"/>
      <c r="E30" s="197"/>
      <c r="F30" s="197"/>
    </row>
    <row r="31" spans="2:6" s="28" customFormat="1">
      <c r="B31" s="197"/>
      <c r="C31" s="197"/>
      <c r="D31" s="197"/>
      <c r="E31" s="197"/>
      <c r="F31" s="197"/>
    </row>
    <row r="32" spans="2:6" s="28" customFormat="1">
      <c r="B32" s="197"/>
      <c r="C32" s="197"/>
      <c r="D32" s="197"/>
      <c r="E32" s="197"/>
      <c r="F32" s="197"/>
    </row>
    <row r="33" spans="2:6" s="28" customFormat="1">
      <c r="B33" s="197"/>
      <c r="C33" s="197"/>
      <c r="D33" s="197"/>
      <c r="E33" s="197"/>
      <c r="F33" s="197"/>
    </row>
    <row r="34" spans="2:6" s="28" customFormat="1">
      <c r="B34" s="197"/>
      <c r="C34" s="197"/>
      <c r="D34" s="197"/>
      <c r="E34" s="197"/>
      <c r="F34" s="197"/>
    </row>
    <row r="35" spans="2:6" s="28" customFormat="1">
      <c r="B35" s="197"/>
      <c r="C35" s="197"/>
      <c r="D35" s="197"/>
      <c r="E35" s="197"/>
      <c r="F35" s="197"/>
    </row>
    <row r="36" spans="2:6" s="28" customFormat="1">
      <c r="B36" s="197"/>
      <c r="C36" s="197"/>
      <c r="D36" s="197"/>
      <c r="E36" s="197"/>
      <c r="F36" s="197"/>
    </row>
    <row r="37" spans="2:6" s="28" customFormat="1">
      <c r="B37" s="197"/>
      <c r="C37" s="197"/>
      <c r="D37" s="197"/>
      <c r="E37" s="197"/>
      <c r="F37" s="197"/>
    </row>
    <row r="38" spans="2:6" s="28" customFormat="1">
      <c r="B38" s="197"/>
      <c r="C38" s="197"/>
      <c r="D38" s="197"/>
      <c r="E38" s="197"/>
      <c r="F38" s="197"/>
    </row>
    <row r="39" spans="2:6" s="28" customFormat="1">
      <c r="B39" s="197"/>
      <c r="C39" s="197"/>
      <c r="D39" s="197"/>
      <c r="E39" s="197"/>
      <c r="F39" s="197"/>
    </row>
    <row r="40" spans="2:6" s="28" customFormat="1">
      <c r="B40" s="197"/>
      <c r="C40" s="197"/>
      <c r="D40" s="197"/>
      <c r="E40" s="197"/>
      <c r="F40" s="197"/>
    </row>
    <row r="41" spans="2:6" s="28" customFormat="1">
      <c r="B41" s="197"/>
      <c r="C41" s="197"/>
      <c r="D41" s="197"/>
      <c r="E41" s="197"/>
      <c r="F41" s="197"/>
    </row>
    <row r="42" spans="2:6" s="28" customFormat="1">
      <c r="B42" s="197"/>
      <c r="C42" s="197"/>
      <c r="D42" s="197"/>
      <c r="E42" s="197"/>
      <c r="F42" s="197"/>
    </row>
    <row r="43" spans="2:6" s="28" customFormat="1">
      <c r="B43" s="197"/>
      <c r="C43" s="197"/>
      <c r="D43" s="197"/>
      <c r="E43" s="197"/>
      <c r="F43" s="197"/>
    </row>
    <row r="44" spans="2:6" s="28" customFormat="1">
      <c r="B44" s="197"/>
      <c r="C44" s="197"/>
      <c r="D44" s="197"/>
      <c r="E44" s="197"/>
      <c r="F44" s="197"/>
    </row>
    <row r="45" spans="2:6" s="28" customFormat="1">
      <c r="B45" s="197"/>
      <c r="C45" s="197"/>
      <c r="D45" s="197"/>
      <c r="E45" s="197"/>
      <c r="F45" s="197"/>
    </row>
    <row r="46" spans="2:6" s="28" customFormat="1">
      <c r="B46" s="198" t="s">
        <v>67</v>
      </c>
      <c r="C46" s="198"/>
      <c r="D46" s="198"/>
      <c r="E46" s="198"/>
      <c r="F46" s="198"/>
    </row>
    <row r="47" spans="2:6" s="28" customFormat="1">
      <c r="B47" s="197" t="s">
        <v>68</v>
      </c>
      <c r="C47" s="197"/>
      <c r="D47" s="197"/>
      <c r="E47" s="197"/>
      <c r="F47" s="197"/>
    </row>
    <row r="48" spans="2:6" s="28" customFormat="1">
      <c r="B48" s="197"/>
      <c r="C48" s="197"/>
      <c r="D48" s="197"/>
      <c r="E48" s="197"/>
      <c r="F48" s="197"/>
    </row>
    <row r="49" spans="2:6" s="28" customFormat="1">
      <c r="B49" s="197"/>
      <c r="C49" s="197"/>
      <c r="D49" s="197"/>
      <c r="E49" s="197"/>
      <c r="F49" s="197"/>
    </row>
    <row r="50" spans="2:6" s="28" customFormat="1">
      <c r="B50" s="200" t="s">
        <v>69</v>
      </c>
      <c r="C50" s="200"/>
      <c r="D50" s="200"/>
      <c r="E50" s="200"/>
      <c r="F50" s="200"/>
    </row>
    <row r="51" spans="2:6" s="28" customFormat="1">
      <c r="B51" s="202"/>
      <c r="C51" s="202"/>
      <c r="D51" s="202"/>
      <c r="E51" s="202"/>
      <c r="F51" s="202"/>
    </row>
    <row r="52" spans="2:6" s="28" customFormat="1">
      <c r="B52" s="197" t="s">
        <v>70</v>
      </c>
      <c r="C52" s="197"/>
      <c r="D52" s="197"/>
      <c r="E52" s="197"/>
      <c r="F52" s="197"/>
    </row>
    <row r="53" spans="2:6" s="28" customFormat="1">
      <c r="B53" s="197"/>
      <c r="C53" s="197"/>
      <c r="D53" s="197"/>
      <c r="E53" s="197"/>
      <c r="F53" s="197"/>
    </row>
    <row r="54" spans="2:6" s="28" customFormat="1" ht="21" customHeight="1">
      <c r="B54" s="197"/>
      <c r="C54" s="197"/>
      <c r="D54" s="197"/>
      <c r="E54" s="197"/>
      <c r="F54" s="197"/>
    </row>
    <row r="55" spans="2:6" s="28" customFormat="1">
      <c r="B55" s="197" t="s">
        <v>749</v>
      </c>
      <c r="C55" s="197"/>
      <c r="D55" s="197"/>
      <c r="E55" s="197"/>
      <c r="F55" s="197"/>
    </row>
    <row r="56" spans="2:6" s="28" customFormat="1" ht="20.25" customHeight="1">
      <c r="B56" s="197"/>
      <c r="C56" s="197"/>
      <c r="D56" s="197"/>
      <c r="E56" s="197"/>
      <c r="F56" s="197"/>
    </row>
    <row r="57" spans="2:6" s="28" customFormat="1">
      <c r="B57" s="197" t="s">
        <v>71</v>
      </c>
      <c r="C57" s="197"/>
      <c r="D57" s="197"/>
      <c r="E57" s="197"/>
      <c r="F57" s="197"/>
    </row>
    <row r="58" spans="2:6" s="28" customFormat="1" ht="21" customHeight="1">
      <c r="B58" s="197"/>
      <c r="C58" s="197"/>
      <c r="D58" s="197"/>
      <c r="E58" s="197"/>
      <c r="F58" s="197"/>
    </row>
    <row r="59" spans="2:6" s="28" customFormat="1">
      <c r="B59" s="197" t="s">
        <v>72</v>
      </c>
      <c r="C59" s="197"/>
      <c r="D59" s="197"/>
      <c r="E59" s="197"/>
      <c r="F59" s="197"/>
    </row>
    <row r="60" spans="2:6" s="28" customFormat="1">
      <c r="B60" s="197"/>
      <c r="C60" s="197"/>
      <c r="D60" s="197"/>
      <c r="E60" s="197"/>
      <c r="F60" s="197"/>
    </row>
    <row r="61" spans="2:6" s="28" customFormat="1">
      <c r="B61" s="196" t="s">
        <v>73</v>
      </c>
      <c r="C61" s="196"/>
      <c r="D61" s="196"/>
      <c r="E61" s="196"/>
      <c r="F61" s="196"/>
    </row>
    <row r="62" spans="2:6" s="28" customFormat="1">
      <c r="B62" s="196"/>
      <c r="C62" s="196"/>
      <c r="D62" s="196"/>
      <c r="E62" s="196"/>
      <c r="F62" s="196"/>
    </row>
    <row r="63" spans="2:6" s="28" customFormat="1">
      <c r="B63" s="196" t="s">
        <v>74</v>
      </c>
      <c r="C63" s="196"/>
      <c r="D63" s="196"/>
      <c r="E63" s="196"/>
      <c r="F63" s="196"/>
    </row>
    <row r="64" spans="2:6" s="28" customFormat="1">
      <c r="B64" s="196"/>
      <c r="C64" s="196"/>
      <c r="D64" s="196"/>
      <c r="E64" s="196"/>
      <c r="F64" s="196"/>
    </row>
    <row r="65" spans="2:9" s="28" customFormat="1">
      <c r="B65" s="196" t="s">
        <v>75</v>
      </c>
      <c r="C65" s="196"/>
      <c r="D65" s="196"/>
      <c r="E65" s="196"/>
      <c r="F65" s="196"/>
    </row>
    <row r="66" spans="2:9" s="28" customFormat="1">
      <c r="B66" s="196"/>
      <c r="C66" s="196"/>
      <c r="D66" s="196"/>
      <c r="E66" s="196"/>
      <c r="F66" s="196"/>
    </row>
    <row r="67" spans="2:9" s="28" customFormat="1"/>
    <row r="68" spans="2:9" s="36" customFormat="1">
      <c r="B68" s="53" t="s">
        <v>41</v>
      </c>
      <c r="C68" s="134">
        <v>45930</v>
      </c>
      <c r="D68" s="134">
        <v>45565</v>
      </c>
      <c r="E68" s="134">
        <v>45657</v>
      </c>
      <c r="F68" s="6"/>
      <c r="G68" s="6"/>
      <c r="H68" s="80"/>
      <c r="I68" s="6"/>
    </row>
    <row r="69" spans="2:9">
      <c r="B69" s="141" t="s">
        <v>76</v>
      </c>
      <c r="C69" s="147">
        <v>6952.1</v>
      </c>
      <c r="D69" s="147">
        <v>7789.9</v>
      </c>
      <c r="E69" s="142">
        <v>7812.22</v>
      </c>
      <c r="G69" s="80"/>
      <c r="H69" s="80"/>
    </row>
    <row r="70" spans="2:9">
      <c r="B70" s="135" t="s">
        <v>77</v>
      </c>
      <c r="C70" s="146">
        <v>6970.65</v>
      </c>
      <c r="D70" s="146">
        <v>7796.79</v>
      </c>
      <c r="E70" s="136">
        <v>7843.41</v>
      </c>
      <c r="H70" s="80"/>
    </row>
    <row r="71" spans="2:9" s="28" customFormat="1">
      <c r="B71" s="137"/>
      <c r="C71" s="138"/>
      <c r="D71" s="138"/>
      <c r="E71" s="138"/>
      <c r="F71" s="6"/>
      <c r="G71" s="6"/>
      <c r="H71" s="80"/>
      <c r="I71" s="6"/>
    </row>
    <row r="72" spans="2:9" s="28" customFormat="1">
      <c r="B72" s="139" t="s">
        <v>576</v>
      </c>
      <c r="C72" s="138"/>
      <c r="D72" s="138"/>
      <c r="E72" s="138"/>
      <c r="F72" s="6"/>
      <c r="G72" s="6"/>
      <c r="H72" s="80"/>
      <c r="I72" s="6"/>
    </row>
    <row r="73" spans="2:9" s="28" customFormat="1">
      <c r="B73" s="140" t="s">
        <v>41</v>
      </c>
      <c r="C73" s="134">
        <v>45930</v>
      </c>
      <c r="D73" s="134">
        <v>45565</v>
      </c>
      <c r="E73" s="134">
        <v>45657</v>
      </c>
      <c r="F73" s="6"/>
      <c r="G73" s="6"/>
      <c r="H73" s="80"/>
      <c r="I73" s="6"/>
    </row>
    <row r="74" spans="2:9" s="28" customFormat="1">
      <c r="B74" s="141" t="s">
        <v>577</v>
      </c>
      <c r="C74" s="147">
        <v>7002.41</v>
      </c>
      <c r="D74" s="147">
        <v>7799.24</v>
      </c>
      <c r="E74" s="142">
        <v>7831.26</v>
      </c>
      <c r="F74" s="6"/>
      <c r="G74" s="6"/>
      <c r="H74" s="80"/>
      <c r="I74" s="6"/>
    </row>
    <row r="75" spans="2:9" s="28" customFormat="1">
      <c r="B75" s="137"/>
      <c r="C75" s="138"/>
      <c r="D75" s="138"/>
      <c r="E75" s="138"/>
      <c r="F75" s="6"/>
      <c r="G75" s="6"/>
      <c r="H75" s="80"/>
      <c r="I75" s="6"/>
    </row>
    <row r="76" spans="2:9" s="28" customFormat="1">
      <c r="B76" s="201" t="s">
        <v>578</v>
      </c>
      <c r="C76" s="201"/>
      <c r="D76" s="201"/>
      <c r="E76" s="201"/>
      <c r="F76" s="201"/>
      <c r="G76" s="201"/>
      <c r="H76" s="201"/>
      <c r="I76" s="201"/>
    </row>
    <row r="77" spans="2:9" s="28" customFormat="1">
      <c r="B77" s="201"/>
      <c r="C77" s="201"/>
      <c r="D77" s="201"/>
      <c r="E77" s="201"/>
      <c r="F77" s="201"/>
      <c r="G77" s="201"/>
      <c r="H77" s="201"/>
      <c r="I77" s="201"/>
    </row>
    <row r="78" spans="2:9" s="28" customFormat="1">
      <c r="B78" s="201"/>
      <c r="C78" s="201"/>
      <c r="D78" s="201"/>
      <c r="E78" s="201"/>
      <c r="F78" s="201"/>
      <c r="G78" s="201"/>
      <c r="H78" s="201"/>
      <c r="I78" s="201"/>
    </row>
    <row r="79" spans="2:9" s="28" customFormat="1"/>
    <row r="80" spans="2:9" s="28" customFormat="1">
      <c r="B80" s="198" t="s">
        <v>78</v>
      </c>
      <c r="C80" s="198"/>
      <c r="D80" s="198"/>
      <c r="E80" s="198"/>
      <c r="F80" s="198"/>
    </row>
    <row r="81" spans="2:6" s="28" customFormat="1">
      <c r="B81" s="197" t="s">
        <v>79</v>
      </c>
      <c r="C81" s="197"/>
      <c r="D81" s="197"/>
      <c r="E81" s="197"/>
      <c r="F81" s="197"/>
    </row>
    <row r="82" spans="2:6" s="28" customFormat="1">
      <c r="B82" s="197"/>
      <c r="C82" s="197"/>
      <c r="D82" s="197"/>
      <c r="E82" s="197"/>
      <c r="F82" s="197"/>
    </row>
    <row r="83" spans="2:6" s="28" customFormat="1">
      <c r="B83" s="198" t="s">
        <v>80</v>
      </c>
      <c r="C83" s="198"/>
      <c r="D83" s="198"/>
      <c r="E83" s="198"/>
      <c r="F83" s="198"/>
    </row>
    <row r="84" spans="2:6" s="28" customFormat="1">
      <c r="B84" s="196" t="s">
        <v>81</v>
      </c>
      <c r="C84" s="196"/>
      <c r="D84" s="196"/>
      <c r="E84" s="196"/>
      <c r="F84" s="196"/>
    </row>
    <row r="85" spans="2:6" s="28" customFormat="1">
      <c r="B85" s="196"/>
      <c r="C85" s="196"/>
      <c r="D85" s="196"/>
      <c r="E85" s="196"/>
      <c r="F85" s="196"/>
    </row>
    <row r="86" spans="2:6" s="28" customFormat="1">
      <c r="B86" s="33"/>
      <c r="C86" s="33"/>
      <c r="D86" s="33"/>
      <c r="E86" s="33"/>
      <c r="F86" s="33"/>
    </row>
    <row r="87" spans="2:6" s="28" customFormat="1">
      <c r="B87" s="204" t="s">
        <v>573</v>
      </c>
      <c r="C87" s="204"/>
      <c r="D87" s="204"/>
      <c r="E87" s="204"/>
      <c r="F87" s="204"/>
    </row>
    <row r="88" spans="2:6" s="28" customFormat="1">
      <c r="B88" s="196" t="s">
        <v>575</v>
      </c>
      <c r="C88" s="196"/>
      <c r="D88" s="196"/>
      <c r="E88" s="196"/>
      <c r="F88" s="196"/>
    </row>
    <row r="89" spans="2:6" s="28" customFormat="1">
      <c r="B89" s="196"/>
      <c r="C89" s="196"/>
      <c r="D89" s="196"/>
      <c r="E89" s="196"/>
      <c r="F89" s="196"/>
    </row>
    <row r="90" spans="2:6" s="28" customFormat="1">
      <c r="B90" s="196"/>
      <c r="C90" s="196"/>
      <c r="D90" s="196"/>
      <c r="E90" s="196"/>
      <c r="F90" s="196"/>
    </row>
    <row r="91" spans="2:6" s="28" customFormat="1">
      <c r="B91" s="33"/>
      <c r="C91" s="33"/>
      <c r="D91" s="33"/>
      <c r="E91" s="33"/>
      <c r="F91" s="33"/>
    </row>
    <row r="92" spans="2:6" s="28" customFormat="1">
      <c r="B92" s="203" t="s">
        <v>41</v>
      </c>
      <c r="C92" s="203"/>
      <c r="D92" s="35">
        <f>+EFE!C7</f>
        <v>45930</v>
      </c>
      <c r="E92" s="35">
        <f>+EFE!D7</f>
        <v>45565</v>
      </c>
    </row>
    <row r="93" spans="2:6" s="28" customFormat="1">
      <c r="B93" s="205" t="s">
        <v>27</v>
      </c>
      <c r="C93" s="205"/>
      <c r="D93" s="37">
        <f>+EIE!C13</f>
        <v>9519788427</v>
      </c>
      <c r="E93" s="37">
        <f>+EIE!D13</f>
        <v>7225754349</v>
      </c>
    </row>
    <row r="94" spans="2:6" s="28" customFormat="1">
      <c r="B94" s="206" t="s">
        <v>28</v>
      </c>
      <c r="C94" s="206"/>
      <c r="D94" s="38">
        <v>1599101352</v>
      </c>
      <c r="E94" s="38">
        <v>1636070820</v>
      </c>
    </row>
    <row r="95" spans="2:6" s="28" customFormat="1">
      <c r="B95" s="203" t="s">
        <v>82</v>
      </c>
      <c r="C95" s="203"/>
      <c r="D95" s="39">
        <f>SUM(D93:D94)</f>
        <v>11118889779</v>
      </c>
      <c r="E95" s="39">
        <f>SUM(E93:E94)</f>
        <v>8861825169</v>
      </c>
    </row>
    <row r="96" spans="2:6" s="28" customFormat="1">
      <c r="D96" s="40"/>
      <c r="E96" s="40"/>
    </row>
    <row r="97" spans="2:6" s="28" customFormat="1">
      <c r="B97" s="198" t="s">
        <v>83</v>
      </c>
      <c r="C97" s="198"/>
      <c r="D97" s="198"/>
      <c r="E97" s="198"/>
      <c r="F97" s="198"/>
    </row>
    <row r="98" spans="2:6" s="28" customFormat="1"/>
    <row r="99" spans="2:6" s="28" customFormat="1" ht="47.25" customHeight="1">
      <c r="B99" s="41" t="s">
        <v>84</v>
      </c>
      <c r="C99" s="41" t="s">
        <v>85</v>
      </c>
      <c r="D99" s="41" t="s">
        <v>86</v>
      </c>
      <c r="E99" s="41" t="s">
        <v>87</v>
      </c>
    </row>
    <row r="100" spans="2:6" s="28" customFormat="1">
      <c r="B100" s="42" t="s">
        <v>88</v>
      </c>
      <c r="C100" s="43"/>
      <c r="D100" s="43"/>
      <c r="E100" s="44"/>
    </row>
    <row r="101" spans="2:6" s="28" customFormat="1">
      <c r="B101" s="45" t="s">
        <v>89</v>
      </c>
      <c r="C101" s="148">
        <v>163371.23098003599</v>
      </c>
      <c r="D101" s="37">
        <v>724919296239.05786</v>
      </c>
      <c r="E101" s="37">
        <v>9257</v>
      </c>
    </row>
    <row r="102" spans="2:6" s="28" customFormat="1">
      <c r="B102" s="46" t="s">
        <v>90</v>
      </c>
      <c r="C102" s="149">
        <v>164060.3747492166</v>
      </c>
      <c r="D102" s="47">
        <v>712465120539.23621</v>
      </c>
      <c r="E102" s="47">
        <v>9537</v>
      </c>
    </row>
    <row r="103" spans="2:6" s="28" customFormat="1">
      <c r="B103" s="48" t="s">
        <v>91</v>
      </c>
      <c r="C103" s="150">
        <v>164826.5703461949</v>
      </c>
      <c r="D103" s="38">
        <v>763034079592.71826</v>
      </c>
      <c r="E103" s="38">
        <v>9829</v>
      </c>
    </row>
    <row r="104" spans="2:6" s="28" customFormat="1">
      <c r="B104" s="42" t="s">
        <v>579</v>
      </c>
      <c r="C104" s="151"/>
      <c r="D104" s="89"/>
      <c r="E104" s="44"/>
    </row>
    <row r="105" spans="2:6" s="28" customFormat="1">
      <c r="B105" s="45" t="s">
        <v>580</v>
      </c>
      <c r="C105" s="148">
        <v>165571.48364667711</v>
      </c>
      <c r="D105" s="37">
        <v>781187700376.99036</v>
      </c>
      <c r="E105" s="37">
        <v>10141</v>
      </c>
    </row>
    <row r="106" spans="2:6" s="28" customFormat="1">
      <c r="B106" s="46" t="s">
        <v>581</v>
      </c>
      <c r="C106" s="149">
        <v>166354.47785555659</v>
      </c>
      <c r="D106" s="47">
        <v>744844061358.38245</v>
      </c>
      <c r="E106" s="47">
        <v>10454</v>
      </c>
    </row>
    <row r="107" spans="2:6" s="28" customFormat="1">
      <c r="B107" s="48" t="s">
        <v>582</v>
      </c>
      <c r="C107" s="150">
        <v>167123.80737654961</v>
      </c>
      <c r="D107" s="38">
        <v>711858703294.66956</v>
      </c>
      <c r="E107" s="38">
        <v>10772</v>
      </c>
    </row>
    <row r="108" spans="2:6" s="28" customFormat="1">
      <c r="B108" s="42" t="s">
        <v>750</v>
      </c>
      <c r="C108" s="151"/>
      <c r="D108" s="89"/>
      <c r="E108" s="44"/>
    </row>
    <row r="109" spans="2:6" s="28" customFormat="1">
      <c r="B109" s="45" t="s">
        <v>751</v>
      </c>
      <c r="C109" s="148">
        <v>167913.19517015811</v>
      </c>
      <c r="D109" s="37">
        <v>670812991551.03711</v>
      </c>
      <c r="E109" s="37">
        <v>11086</v>
      </c>
    </row>
    <row r="110" spans="2:6" s="28" customFormat="1">
      <c r="B110" s="46" t="s">
        <v>752</v>
      </c>
      <c r="C110" s="149">
        <v>168712.33989093339</v>
      </c>
      <c r="D110" s="47">
        <v>688691931157.1731</v>
      </c>
      <c r="E110" s="47">
        <v>11399</v>
      </c>
    </row>
    <row r="111" spans="2:6" s="28" customFormat="1">
      <c r="B111" s="48" t="s">
        <v>753</v>
      </c>
      <c r="C111" s="219">
        <v>169487.1280199051</v>
      </c>
      <c r="D111" s="38">
        <v>629223432717.65063</v>
      </c>
      <c r="E111" s="38">
        <v>11697</v>
      </c>
    </row>
    <row r="112" spans="2:6" s="28" customFormat="1">
      <c r="B112" s="6"/>
      <c r="C112" s="50"/>
      <c r="D112" s="51"/>
      <c r="E112" s="52"/>
    </row>
    <row r="113" spans="2:8" s="28" customFormat="1">
      <c r="B113" s="204" t="s">
        <v>92</v>
      </c>
      <c r="C113" s="204"/>
      <c r="D113" s="204"/>
      <c r="E113" s="204"/>
      <c r="F113" s="204"/>
    </row>
    <row r="114" spans="2:8">
      <c r="B114" s="196" t="s">
        <v>93</v>
      </c>
      <c r="C114" s="196"/>
      <c r="D114" s="196"/>
      <c r="E114" s="196"/>
      <c r="F114" s="196"/>
    </row>
    <row r="115" spans="2:8" ht="16.5" customHeight="1">
      <c r="B115" s="196"/>
      <c r="C115" s="196"/>
      <c r="D115" s="196"/>
      <c r="E115" s="196"/>
      <c r="F115" s="196"/>
    </row>
    <row r="116" spans="2:8" ht="16.5" customHeight="1">
      <c r="B116" s="33"/>
      <c r="C116" s="33"/>
      <c r="D116" s="33"/>
      <c r="E116" s="33"/>
      <c r="F116" s="33"/>
    </row>
    <row r="117" spans="2:8">
      <c r="B117" s="53" t="s">
        <v>94</v>
      </c>
      <c r="C117" s="120">
        <f>+D92</f>
        <v>45930</v>
      </c>
      <c r="D117" s="120">
        <v>45565</v>
      </c>
    </row>
    <row r="118" spans="2:8">
      <c r="B118" s="13" t="s">
        <v>95</v>
      </c>
      <c r="C118" s="178">
        <v>14514284533</v>
      </c>
      <c r="D118" s="178">
        <v>27300526271</v>
      </c>
      <c r="F118" s="20"/>
      <c r="H118" s="55"/>
    </row>
    <row r="119" spans="2:8">
      <c r="B119" s="18" t="s">
        <v>99</v>
      </c>
      <c r="C119" s="179">
        <v>10000000000</v>
      </c>
      <c r="D119" s="179">
        <v>71588610</v>
      </c>
      <c r="F119" s="20"/>
      <c r="H119" s="55"/>
    </row>
    <row r="120" spans="2:8">
      <c r="B120" s="18" t="s">
        <v>101</v>
      </c>
      <c r="C120" s="180">
        <v>5016157714</v>
      </c>
      <c r="D120" s="179">
        <v>671442</v>
      </c>
      <c r="F120" s="20"/>
      <c r="H120" s="55"/>
    </row>
    <row r="121" spans="2:8">
      <c r="B121" s="46" t="s">
        <v>97</v>
      </c>
      <c r="C121" s="180">
        <v>332449570</v>
      </c>
      <c r="D121" s="179">
        <v>656032296</v>
      </c>
      <c r="F121" s="20"/>
      <c r="H121" s="55"/>
    </row>
    <row r="122" spans="2:8">
      <c r="B122" s="18" t="s">
        <v>96</v>
      </c>
      <c r="C122" s="180">
        <v>164571439</v>
      </c>
      <c r="D122" s="180">
        <v>2379863818</v>
      </c>
      <c r="F122" s="20"/>
      <c r="H122" s="55"/>
    </row>
    <row r="123" spans="2:8">
      <c r="B123" s="18" t="s">
        <v>98</v>
      </c>
      <c r="C123" s="180">
        <v>91692118</v>
      </c>
      <c r="D123" s="179">
        <v>529074903</v>
      </c>
      <c r="F123" s="20"/>
      <c r="H123" s="55"/>
    </row>
    <row r="124" spans="2:8">
      <c r="B124" s="18" t="s">
        <v>619</v>
      </c>
      <c r="C124" s="180">
        <v>55872517</v>
      </c>
      <c r="D124" s="180">
        <v>1083215341</v>
      </c>
      <c r="F124" s="20"/>
      <c r="H124" s="55"/>
    </row>
    <row r="125" spans="2:8">
      <c r="B125" s="18" t="s">
        <v>100</v>
      </c>
      <c r="C125" s="180">
        <v>10000000</v>
      </c>
      <c r="D125" s="179">
        <v>10000000</v>
      </c>
      <c r="F125" s="20"/>
      <c r="H125" s="55"/>
    </row>
    <row r="126" spans="2:8">
      <c r="B126" s="18" t="s">
        <v>1044</v>
      </c>
      <c r="C126" s="179">
        <v>0</v>
      </c>
      <c r="D126" s="179">
        <v>12840087</v>
      </c>
      <c r="F126" s="20"/>
      <c r="H126" s="55"/>
    </row>
    <row r="127" spans="2:8">
      <c r="B127" s="34" t="s">
        <v>82</v>
      </c>
      <c r="C127" s="39">
        <f>SUM(C118:C126)</f>
        <v>30185027891</v>
      </c>
      <c r="D127" s="39">
        <f>SUM(D118:D126)</f>
        <v>32043812768</v>
      </c>
      <c r="F127" s="20"/>
      <c r="H127" s="55"/>
    </row>
    <row r="128" spans="2:8">
      <c r="B128" s="112"/>
      <c r="C128" s="113"/>
      <c r="D128" s="113"/>
      <c r="F128" s="20"/>
      <c r="H128" s="55"/>
    </row>
    <row r="129" spans="2:7">
      <c r="B129" s="196" t="s">
        <v>102</v>
      </c>
      <c r="C129" s="196"/>
      <c r="D129" s="196"/>
      <c r="E129" s="196"/>
      <c r="F129" s="196"/>
    </row>
    <row r="130" spans="2:7">
      <c r="B130" s="196"/>
      <c r="C130" s="196"/>
      <c r="D130" s="196"/>
      <c r="E130" s="196"/>
      <c r="F130" s="196"/>
    </row>
    <row r="131" spans="2:7">
      <c r="B131" s="53" t="s">
        <v>41</v>
      </c>
      <c r="C131" s="35">
        <f>+C117</f>
        <v>45930</v>
      </c>
      <c r="D131" s="35">
        <f>+D117</f>
        <v>45565</v>
      </c>
      <c r="E131" s="33"/>
      <c r="F131" s="33"/>
    </row>
    <row r="132" spans="2:7">
      <c r="B132" s="108" t="s">
        <v>470</v>
      </c>
      <c r="C132" s="121">
        <v>159460274</v>
      </c>
      <c r="D132" s="95">
        <v>0</v>
      </c>
      <c r="E132" s="33"/>
      <c r="F132" s="33"/>
    </row>
    <row r="133" spans="2:7">
      <c r="B133" s="143" t="s">
        <v>754</v>
      </c>
      <c r="C133" s="121">
        <v>3341866</v>
      </c>
      <c r="D133" s="95">
        <v>0</v>
      </c>
      <c r="E133" s="33"/>
      <c r="F133" s="33"/>
    </row>
    <row r="134" spans="2:7">
      <c r="B134" s="143" t="s">
        <v>103</v>
      </c>
      <c r="C134" s="121">
        <v>1918902</v>
      </c>
      <c r="D134" s="95">
        <v>999185411</v>
      </c>
      <c r="E134" s="33"/>
      <c r="F134" s="33"/>
    </row>
    <row r="135" spans="2:7">
      <c r="B135" s="34" t="s">
        <v>82</v>
      </c>
      <c r="C135" s="39">
        <f>SUM(C132:C134)</f>
        <v>164721042</v>
      </c>
      <c r="D135" s="39">
        <f>SUM(D132:D134)</f>
        <v>999185411</v>
      </c>
      <c r="E135" s="33"/>
      <c r="F135" s="33"/>
    </row>
    <row r="136" spans="2:7">
      <c r="B136" s="112"/>
      <c r="C136" s="113"/>
      <c r="D136" s="113"/>
      <c r="E136" s="33"/>
      <c r="F136" s="33"/>
    </row>
    <row r="137" spans="2:7">
      <c r="B137" s="196" t="s">
        <v>104</v>
      </c>
      <c r="C137" s="196"/>
      <c r="D137" s="196"/>
      <c r="E137" s="196"/>
      <c r="F137" s="196"/>
    </row>
    <row r="138" spans="2:7">
      <c r="B138" s="196"/>
      <c r="C138" s="196"/>
      <c r="D138" s="196"/>
      <c r="E138" s="196"/>
      <c r="F138" s="196"/>
    </row>
    <row r="139" spans="2:7">
      <c r="B139" s="34" t="s">
        <v>41</v>
      </c>
      <c r="C139" s="35">
        <f>+C117</f>
        <v>45930</v>
      </c>
      <c r="D139" s="35">
        <f>+D117</f>
        <v>45565</v>
      </c>
    </row>
    <row r="140" spans="2:7">
      <c r="B140" s="56" t="s">
        <v>27</v>
      </c>
      <c r="C140" s="95">
        <v>963335075</v>
      </c>
      <c r="D140" s="95">
        <f>+EAN!D15</f>
        <v>999905212</v>
      </c>
    </row>
    <row r="141" spans="2:7">
      <c r="B141" s="34" t="s">
        <v>82</v>
      </c>
      <c r="C141" s="39">
        <f>SUM(C140)</f>
        <v>963335075</v>
      </c>
      <c r="D141" s="39">
        <f>SUM(D140)</f>
        <v>999905212</v>
      </c>
      <c r="F141" s="55"/>
      <c r="G141" s="55"/>
    </row>
    <row r="142" spans="2:7">
      <c r="C142" s="55"/>
      <c r="D142" s="55"/>
    </row>
    <row r="143" spans="2:7" ht="16.5" customHeight="1">
      <c r="B143" s="196" t="s">
        <v>105</v>
      </c>
      <c r="C143" s="196"/>
      <c r="D143" s="196"/>
      <c r="E143" s="196"/>
      <c r="F143" s="196"/>
    </row>
    <row r="144" spans="2:7">
      <c r="B144" s="196"/>
      <c r="C144" s="196"/>
      <c r="D144" s="196"/>
      <c r="E144" s="196"/>
      <c r="F144" s="196"/>
    </row>
    <row r="145" spans="2:7">
      <c r="B145" s="196"/>
      <c r="C145" s="196"/>
      <c r="D145" s="196"/>
      <c r="E145" s="196"/>
      <c r="F145" s="196"/>
    </row>
    <row r="146" spans="2:7">
      <c r="B146" s="33"/>
      <c r="C146" s="33"/>
      <c r="D146" s="33"/>
      <c r="E146" s="33"/>
      <c r="F146" s="33"/>
    </row>
    <row r="147" spans="2:7">
      <c r="B147" s="34" t="s">
        <v>41</v>
      </c>
      <c r="C147" s="35">
        <f>+C139</f>
        <v>45930</v>
      </c>
      <c r="D147" s="35">
        <f>+D139</f>
        <v>45565</v>
      </c>
    </row>
    <row r="148" spans="2:7">
      <c r="B148" s="56" t="s">
        <v>106</v>
      </c>
      <c r="C148" s="87">
        <f>+EIE!C8</f>
        <v>-3462182692</v>
      </c>
      <c r="D148" s="87">
        <f>+EIE!D8</f>
        <v>7174391776</v>
      </c>
    </row>
    <row r="149" spans="2:7">
      <c r="B149" s="34" t="s">
        <v>82</v>
      </c>
      <c r="C149" s="39">
        <f>SUM(C148)</f>
        <v>-3462182692</v>
      </c>
      <c r="D149" s="39">
        <f>SUM(D148)</f>
        <v>7174391776</v>
      </c>
      <c r="F149" s="55"/>
    </row>
    <row r="150" spans="2:7">
      <c r="C150" s="55"/>
      <c r="D150" s="55"/>
    </row>
    <row r="151" spans="2:7">
      <c r="B151" s="196" t="s">
        <v>107</v>
      </c>
      <c r="C151" s="196"/>
      <c r="D151" s="196"/>
      <c r="E151" s="196"/>
      <c r="F151" s="196"/>
    </row>
    <row r="152" spans="2:7">
      <c r="B152" s="196"/>
      <c r="C152" s="196"/>
      <c r="D152" s="196"/>
      <c r="E152" s="196"/>
      <c r="F152" s="196"/>
    </row>
    <row r="153" spans="2:7">
      <c r="B153" s="33"/>
      <c r="C153" s="33"/>
      <c r="D153" s="33"/>
      <c r="E153" s="33"/>
      <c r="F153" s="33"/>
    </row>
    <row r="154" spans="2:7">
      <c r="B154" s="53" t="s">
        <v>108</v>
      </c>
      <c r="C154" s="120">
        <f>+C147</f>
        <v>45930</v>
      </c>
      <c r="D154" s="120">
        <f>+D147</f>
        <v>45565</v>
      </c>
    </row>
    <row r="155" spans="2:7">
      <c r="B155" s="13" t="s">
        <v>109</v>
      </c>
      <c r="C155" s="172">
        <v>1134565015</v>
      </c>
      <c r="D155" s="76">
        <v>1242889660</v>
      </c>
    </row>
    <row r="156" spans="2:7" ht="16.5" customHeight="1">
      <c r="B156" s="170" t="s">
        <v>110</v>
      </c>
      <c r="C156" s="173">
        <v>0</v>
      </c>
      <c r="D156" s="73">
        <v>148906165</v>
      </c>
    </row>
    <row r="157" spans="2:7">
      <c r="B157" s="169" t="s">
        <v>82</v>
      </c>
      <c r="C157" s="171">
        <f>SUM(C155:C156)</f>
        <v>1134565015</v>
      </c>
      <c r="D157" s="171">
        <f>SUM(D155:D156)</f>
        <v>1391795825</v>
      </c>
      <c r="F157" s="57"/>
      <c r="G157" s="57"/>
    </row>
    <row r="158" spans="2:7">
      <c r="C158" s="55"/>
      <c r="D158" s="55"/>
    </row>
    <row r="159" spans="2:7">
      <c r="B159" s="196" t="s">
        <v>111</v>
      </c>
      <c r="C159" s="196"/>
      <c r="D159" s="196"/>
      <c r="E159" s="196"/>
      <c r="F159" s="196"/>
    </row>
    <row r="160" spans="2:7">
      <c r="B160" s="196"/>
      <c r="C160" s="196"/>
      <c r="D160" s="196"/>
      <c r="E160" s="196"/>
      <c r="F160" s="196"/>
    </row>
    <row r="162" spans="2:5">
      <c r="B162" s="58">
        <f>+C147</f>
        <v>45930</v>
      </c>
    </row>
    <row r="163" spans="2:5" ht="30">
      <c r="B163" s="110" t="s">
        <v>112</v>
      </c>
      <c r="C163" s="110" t="s">
        <v>113</v>
      </c>
      <c r="D163" s="110" t="s">
        <v>114</v>
      </c>
      <c r="E163" s="110" t="s">
        <v>115</v>
      </c>
    </row>
    <row r="164" spans="2:5">
      <c r="B164" s="111">
        <v>45877.628055555557</v>
      </c>
      <c r="C164" s="181">
        <v>7176892320</v>
      </c>
      <c r="D164" s="109">
        <v>7277762052</v>
      </c>
      <c r="E164" s="111">
        <v>45967</v>
      </c>
    </row>
    <row r="165" spans="2:5">
      <c r="B165" s="111">
        <v>45912.530266203707</v>
      </c>
      <c r="C165" s="181">
        <v>10184589041</v>
      </c>
      <c r="D165" s="109">
        <v>10229652367</v>
      </c>
      <c r="E165" s="111">
        <v>45933</v>
      </c>
    </row>
    <row r="166" spans="2:5">
      <c r="B166" s="111">
        <v>45916.665555555555</v>
      </c>
      <c r="C166" s="181">
        <v>4514868493</v>
      </c>
      <c r="D166" s="109">
        <v>4505722770</v>
      </c>
      <c r="E166" s="111">
        <v>45986</v>
      </c>
    </row>
    <row r="167" spans="2:5">
      <c r="B167" s="111">
        <v>45916.665972222225</v>
      </c>
      <c r="C167" s="181">
        <v>4503452055</v>
      </c>
      <c r="D167" s="109">
        <v>4523625060</v>
      </c>
      <c r="E167" s="111">
        <v>45986</v>
      </c>
    </row>
    <row r="168" spans="2:5">
      <c r="B168" s="111">
        <v>45916.667256944442</v>
      </c>
      <c r="C168" s="181">
        <v>5123802740</v>
      </c>
      <c r="D168" s="109">
        <v>5146754570</v>
      </c>
      <c r="E168" s="111">
        <v>45986</v>
      </c>
    </row>
    <row r="169" spans="2:5">
      <c r="B169" s="111">
        <v>45917.672800925924</v>
      </c>
      <c r="C169" s="181">
        <v>10092934783</v>
      </c>
      <c r="D169" s="109">
        <v>10125840509</v>
      </c>
      <c r="E169" s="111">
        <v>45938</v>
      </c>
    </row>
    <row r="170" spans="2:5">
      <c r="B170" s="111">
        <v>45925.645937499998</v>
      </c>
      <c r="C170" s="181">
        <v>10047403315</v>
      </c>
      <c r="D170" s="109">
        <v>10062598291</v>
      </c>
      <c r="E170" s="111">
        <v>45946</v>
      </c>
    </row>
    <row r="171" spans="2:5">
      <c r="B171" s="111">
        <v>45926.638807870368</v>
      </c>
      <c r="C171" s="181">
        <v>9055578082</v>
      </c>
      <c r="D171" s="109">
        <v>8998648130</v>
      </c>
      <c r="E171" s="111">
        <v>45996</v>
      </c>
    </row>
    <row r="172" spans="2:5">
      <c r="B172" s="111">
        <v>45926.640543981484</v>
      </c>
      <c r="C172" s="181">
        <v>4704018342</v>
      </c>
      <c r="D172" s="109">
        <v>4710784397</v>
      </c>
      <c r="E172" s="111">
        <v>45996</v>
      </c>
    </row>
    <row r="173" spans="2:5">
      <c r="B173" s="111">
        <v>45926.641342592593</v>
      </c>
      <c r="C173" s="181">
        <v>9046257534</v>
      </c>
      <c r="D173" s="109">
        <v>9001149153</v>
      </c>
      <c r="E173" s="111">
        <v>45996</v>
      </c>
    </row>
    <row r="174" spans="2:5">
      <c r="B174" s="111">
        <v>45926.641840277778</v>
      </c>
      <c r="C174" s="181">
        <v>1809251507</v>
      </c>
      <c r="D174" s="109">
        <v>1800229832</v>
      </c>
      <c r="E174" s="111">
        <v>45996</v>
      </c>
    </row>
    <row r="175" spans="2:5">
      <c r="B175" s="111">
        <v>45926.648935185185</v>
      </c>
      <c r="C175" s="181">
        <v>1002684932</v>
      </c>
      <c r="D175" s="109">
        <v>1003921117</v>
      </c>
      <c r="E175" s="111">
        <v>45932</v>
      </c>
    </row>
    <row r="176" spans="2:5">
      <c r="B176" s="111">
        <v>45926.649247685185</v>
      </c>
      <c r="C176" s="181">
        <v>1002684932</v>
      </c>
      <c r="D176" s="109">
        <v>1003921117</v>
      </c>
      <c r="E176" s="111">
        <v>45932</v>
      </c>
    </row>
    <row r="177" spans="2:13">
      <c r="B177" s="111">
        <v>45926.65016203704</v>
      </c>
      <c r="C177" s="181">
        <v>10026849315</v>
      </c>
      <c r="D177" s="109">
        <v>10039211185</v>
      </c>
      <c r="E177" s="111">
        <v>45932</v>
      </c>
    </row>
    <row r="178" spans="2:13" ht="15.75" thickBot="1">
      <c r="B178" s="153"/>
      <c r="C178" s="152"/>
      <c r="D178" s="154"/>
      <c r="E178" s="153"/>
    </row>
    <row r="179" spans="2:13" ht="15.75" thickBot="1">
      <c r="B179" s="63"/>
      <c r="C179" s="64" t="s">
        <v>116</v>
      </c>
      <c r="D179" s="65">
        <f>SUM(D164:D178)</f>
        <v>88429820550</v>
      </c>
      <c r="E179" s="63"/>
      <c r="G179" s="55"/>
    </row>
    <row r="180" spans="2:13">
      <c r="D180" s="55"/>
    </row>
    <row r="181" spans="2:13">
      <c r="B181" s="58">
        <f>+D154</f>
        <v>45565</v>
      </c>
      <c r="C181" s="55"/>
    </row>
    <row r="182" spans="2:13" ht="30">
      <c r="B182" s="59" t="s">
        <v>112</v>
      </c>
      <c r="C182" s="59" t="s">
        <v>113</v>
      </c>
      <c r="D182" s="59" t="s">
        <v>114</v>
      </c>
      <c r="E182" s="59" t="s">
        <v>115</v>
      </c>
    </row>
    <row r="183" spans="2:13">
      <c r="B183" s="60">
        <v>45497</v>
      </c>
      <c r="C183" s="61">
        <v>5023863014</v>
      </c>
      <c r="D183" s="61">
        <v>4994572001</v>
      </c>
      <c r="E183" s="62">
        <v>45677</v>
      </c>
    </row>
    <row r="184" spans="2:13">
      <c r="B184" s="60">
        <v>45562</v>
      </c>
      <c r="C184" s="61">
        <v>5104815574</v>
      </c>
      <c r="D184" s="61">
        <v>5108451882</v>
      </c>
      <c r="E184" s="62">
        <v>45566</v>
      </c>
    </row>
    <row r="185" spans="2:13">
      <c r="B185" s="60">
        <v>45562</v>
      </c>
      <c r="C185" s="61">
        <v>5104815574</v>
      </c>
      <c r="D185" s="61">
        <v>5108451882</v>
      </c>
      <c r="E185" s="62">
        <v>45566</v>
      </c>
    </row>
    <row r="186" spans="2:13">
      <c r="B186" s="60">
        <v>45562</v>
      </c>
      <c r="C186" s="61">
        <v>5104815574</v>
      </c>
      <c r="D186" s="61">
        <v>5108451882</v>
      </c>
      <c r="E186" s="62">
        <v>45566</v>
      </c>
    </row>
    <row r="187" spans="2:13" ht="15.75" thickBot="1">
      <c r="B187" s="60">
        <v>45562</v>
      </c>
      <c r="C187" s="61">
        <v>5104815574</v>
      </c>
      <c r="D187" s="61">
        <v>5108451882</v>
      </c>
      <c r="E187" s="62">
        <v>45566</v>
      </c>
    </row>
    <row r="188" spans="2:13" ht="15.75" thickBot="1">
      <c r="B188" s="63"/>
      <c r="C188" s="64" t="s">
        <v>116</v>
      </c>
      <c r="D188" s="65">
        <f>SUM(D183:D187)</f>
        <v>25428379529</v>
      </c>
      <c r="E188" s="63"/>
    </row>
    <row r="189" spans="2:13">
      <c r="D189" s="55"/>
    </row>
    <row r="190" spans="2:13">
      <c r="B190" s="8" t="s">
        <v>117</v>
      </c>
      <c r="C190" s="9"/>
      <c r="D190" s="9"/>
      <c r="E190" s="9"/>
      <c r="F190" s="9"/>
      <c r="G190" s="9"/>
      <c r="H190" s="9"/>
      <c r="I190" s="9"/>
      <c r="J190" s="9"/>
      <c r="K190" s="9"/>
      <c r="L190" s="9"/>
      <c r="M190" s="114"/>
    </row>
    <row r="191" spans="2:13">
      <c r="B191" s="10" t="s">
        <v>0</v>
      </c>
      <c r="C191" s="10"/>
      <c r="D191" s="10"/>
      <c r="E191" s="10"/>
      <c r="F191" s="10"/>
      <c r="G191" s="10"/>
      <c r="H191" s="10"/>
      <c r="I191" s="10"/>
      <c r="J191" s="10"/>
      <c r="K191" s="10"/>
      <c r="L191" s="10"/>
      <c r="M191" s="115"/>
    </row>
    <row r="192" spans="2:13">
      <c r="B192" s="10" t="s">
        <v>118</v>
      </c>
      <c r="C192" s="10"/>
      <c r="D192" s="10"/>
      <c r="E192" s="10"/>
      <c r="F192" s="10"/>
      <c r="G192" s="10"/>
      <c r="H192" s="10"/>
      <c r="I192" s="10"/>
      <c r="J192" s="10"/>
      <c r="K192" s="10"/>
      <c r="L192" s="10"/>
      <c r="M192" s="115"/>
    </row>
    <row r="193" spans="2:16">
      <c r="B193" s="11">
        <f>+EAN!C7</f>
        <v>45930</v>
      </c>
      <c r="C193" s="10"/>
      <c r="D193" s="10"/>
      <c r="E193" s="10"/>
      <c r="F193" s="10"/>
      <c r="G193" s="10"/>
      <c r="H193" s="10"/>
      <c r="I193" s="10"/>
      <c r="J193" s="10"/>
      <c r="K193" s="10"/>
      <c r="L193" s="10"/>
      <c r="M193" s="115"/>
    </row>
    <row r="194" spans="2:16">
      <c r="B194" s="122"/>
      <c r="C194" s="123"/>
      <c r="D194" s="123"/>
      <c r="E194" s="123"/>
      <c r="F194" s="123"/>
      <c r="G194" s="123"/>
      <c r="H194" s="123"/>
      <c r="I194" s="123"/>
      <c r="J194" s="123"/>
      <c r="K194" s="123"/>
      <c r="L194" s="123"/>
      <c r="M194" s="124"/>
      <c r="O194" s="117"/>
      <c r="P194" s="187"/>
    </row>
    <row r="195" spans="2:16">
      <c r="B195" s="207" t="s">
        <v>1042</v>
      </c>
      <c r="C195" s="208"/>
      <c r="D195" s="208"/>
      <c r="E195" s="208"/>
      <c r="F195" s="208"/>
      <c r="G195" s="208"/>
      <c r="H195" s="208"/>
      <c r="I195" s="208"/>
      <c r="J195" s="208"/>
      <c r="K195" s="208"/>
      <c r="L195" s="208"/>
      <c r="M195" s="209"/>
      <c r="O195" s="117"/>
      <c r="P195" s="29"/>
    </row>
    <row r="196" spans="2:16">
      <c r="B196" s="207"/>
      <c r="C196" s="208"/>
      <c r="D196" s="208"/>
      <c r="E196" s="208"/>
      <c r="F196" s="208"/>
      <c r="G196" s="208"/>
      <c r="H196" s="208"/>
      <c r="I196" s="208"/>
      <c r="J196" s="208"/>
      <c r="K196" s="208"/>
      <c r="L196" s="208"/>
      <c r="M196" s="209"/>
    </row>
    <row r="197" spans="2:16">
      <c r="B197" s="125"/>
      <c r="C197" s="126"/>
      <c r="D197" s="126"/>
      <c r="E197" s="126"/>
      <c r="F197" s="126"/>
      <c r="G197" s="126"/>
      <c r="H197" s="126"/>
      <c r="I197" s="126"/>
      <c r="J197" s="126"/>
      <c r="K197" s="126"/>
      <c r="L197" s="126"/>
      <c r="M197" s="127"/>
    </row>
    <row r="198" spans="2:16">
      <c r="B198" s="12" t="s">
        <v>119</v>
      </c>
      <c r="C198" s="12" t="s">
        <v>120</v>
      </c>
      <c r="D198" s="12" t="s">
        <v>121</v>
      </c>
      <c r="E198" s="12" t="s">
        <v>122</v>
      </c>
      <c r="F198" s="12" t="s">
        <v>123</v>
      </c>
      <c r="G198" s="12" t="s">
        <v>124</v>
      </c>
      <c r="H198" s="12" t="s">
        <v>125</v>
      </c>
      <c r="I198" s="12" t="s">
        <v>126</v>
      </c>
      <c r="J198" s="12" t="s">
        <v>127</v>
      </c>
      <c r="K198" s="12" t="s">
        <v>128</v>
      </c>
      <c r="L198" s="12" t="s">
        <v>129</v>
      </c>
      <c r="M198" s="116" t="s">
        <v>130</v>
      </c>
    </row>
    <row r="199" spans="2:16">
      <c r="B199" s="155" t="s">
        <v>583</v>
      </c>
      <c r="C199" s="156" t="s">
        <v>132</v>
      </c>
      <c r="D199" s="15"/>
      <c r="E199" s="156" t="s">
        <v>133</v>
      </c>
      <c r="F199" s="156" t="s">
        <v>134</v>
      </c>
      <c r="G199" s="156" t="s">
        <v>137</v>
      </c>
      <c r="H199" s="156" t="s">
        <v>138</v>
      </c>
      <c r="I199" s="156" t="s">
        <v>135</v>
      </c>
      <c r="J199" s="157">
        <v>693391438</v>
      </c>
      <c r="K199" s="157">
        <v>601432520</v>
      </c>
      <c r="L199" s="158">
        <v>606445664.88999999</v>
      </c>
      <c r="M199" s="159">
        <v>8</v>
      </c>
    </row>
    <row r="200" spans="2:16">
      <c r="B200" s="118" t="s">
        <v>583</v>
      </c>
      <c r="C200" t="s">
        <v>132</v>
      </c>
      <c r="D200" s="19"/>
      <c r="E200" t="s">
        <v>133</v>
      </c>
      <c r="F200" t="s">
        <v>134</v>
      </c>
      <c r="G200" t="s">
        <v>139</v>
      </c>
      <c r="H200" t="s">
        <v>138</v>
      </c>
      <c r="I200" t="s">
        <v>135</v>
      </c>
      <c r="J200" s="160">
        <v>4818482876</v>
      </c>
      <c r="K200" s="160">
        <v>4179446331</v>
      </c>
      <c r="L200" s="119">
        <v>4214283434.3099999</v>
      </c>
      <c r="M200" s="161">
        <v>8</v>
      </c>
    </row>
    <row r="201" spans="2:16">
      <c r="B201" s="118" t="s">
        <v>583</v>
      </c>
      <c r="C201" t="s">
        <v>132</v>
      </c>
      <c r="D201" s="19"/>
      <c r="E201" t="s">
        <v>133</v>
      </c>
      <c r="F201" t="s">
        <v>134</v>
      </c>
      <c r="G201" t="s">
        <v>466</v>
      </c>
      <c r="H201" t="s">
        <v>138</v>
      </c>
      <c r="I201" t="s">
        <v>135</v>
      </c>
      <c r="J201" s="160">
        <v>11752397260</v>
      </c>
      <c r="K201" s="160">
        <v>10322179767</v>
      </c>
      <c r="L201" s="119">
        <v>10236811819.48</v>
      </c>
      <c r="M201" s="161">
        <v>8.59</v>
      </c>
    </row>
    <row r="202" spans="2:16">
      <c r="B202" s="118" t="s">
        <v>140</v>
      </c>
      <c r="C202" t="s">
        <v>141</v>
      </c>
      <c r="D202" s="19"/>
      <c r="E202" t="s">
        <v>133</v>
      </c>
      <c r="F202" t="s">
        <v>134</v>
      </c>
      <c r="G202" t="s">
        <v>471</v>
      </c>
      <c r="H202" t="s">
        <v>161</v>
      </c>
      <c r="I202" t="s">
        <v>135</v>
      </c>
      <c r="J202" s="160">
        <v>1072675342</v>
      </c>
      <c r="K202" s="160">
        <v>1004223203</v>
      </c>
      <c r="L202" s="119">
        <v>1011008477.78</v>
      </c>
      <c r="M202" s="161">
        <v>7.15</v>
      </c>
    </row>
    <row r="203" spans="2:16">
      <c r="B203" s="118" t="s">
        <v>140</v>
      </c>
      <c r="C203" t="s">
        <v>141</v>
      </c>
      <c r="D203" s="19"/>
      <c r="E203" t="s">
        <v>133</v>
      </c>
      <c r="F203" t="s">
        <v>134</v>
      </c>
      <c r="G203" t="s">
        <v>472</v>
      </c>
      <c r="H203" t="s">
        <v>161</v>
      </c>
      <c r="I203" t="s">
        <v>135</v>
      </c>
      <c r="J203" s="160">
        <v>1072675342</v>
      </c>
      <c r="K203" s="160">
        <v>1004223203</v>
      </c>
      <c r="L203" s="119">
        <v>1011008477.78</v>
      </c>
      <c r="M203" s="161">
        <v>7.15</v>
      </c>
    </row>
    <row r="204" spans="2:16">
      <c r="B204" s="118" t="s">
        <v>140</v>
      </c>
      <c r="C204" t="s">
        <v>141</v>
      </c>
      <c r="D204" s="19"/>
      <c r="E204" t="s">
        <v>133</v>
      </c>
      <c r="F204" t="s">
        <v>134</v>
      </c>
      <c r="G204" t="s">
        <v>473</v>
      </c>
      <c r="H204" t="s">
        <v>161</v>
      </c>
      <c r="I204" t="s">
        <v>135</v>
      </c>
      <c r="J204" s="160">
        <v>1072675342</v>
      </c>
      <c r="K204" s="160">
        <v>1004223203</v>
      </c>
      <c r="L204" s="119">
        <v>1011008477.78</v>
      </c>
      <c r="M204" s="161">
        <v>7.15</v>
      </c>
    </row>
    <row r="205" spans="2:16">
      <c r="B205" s="118" t="s">
        <v>140</v>
      </c>
      <c r="C205" t="s">
        <v>141</v>
      </c>
      <c r="D205" s="19"/>
      <c r="E205" t="s">
        <v>133</v>
      </c>
      <c r="F205" t="s">
        <v>134</v>
      </c>
      <c r="G205" t="s">
        <v>474</v>
      </c>
      <c r="H205" t="s">
        <v>161</v>
      </c>
      <c r="I205" t="s">
        <v>135</v>
      </c>
      <c r="J205" s="160">
        <v>1072675342</v>
      </c>
      <c r="K205" s="160">
        <v>1004223203</v>
      </c>
      <c r="L205" s="119">
        <v>1011008477.78</v>
      </c>
      <c r="M205" s="161">
        <v>7.15</v>
      </c>
    </row>
    <row r="206" spans="2:16">
      <c r="B206" s="118" t="s">
        <v>140</v>
      </c>
      <c r="C206" t="s">
        <v>141</v>
      </c>
      <c r="D206" s="19"/>
      <c r="E206" t="s">
        <v>133</v>
      </c>
      <c r="F206" t="s">
        <v>134</v>
      </c>
      <c r="G206" t="s">
        <v>475</v>
      </c>
      <c r="H206" t="s">
        <v>161</v>
      </c>
      <c r="I206" t="s">
        <v>135</v>
      </c>
      <c r="J206" s="160">
        <v>1072675342</v>
      </c>
      <c r="K206" s="160">
        <v>1004223203</v>
      </c>
      <c r="L206" s="119">
        <v>1011008477.78</v>
      </c>
      <c r="M206" s="161">
        <v>7.15</v>
      </c>
    </row>
    <row r="207" spans="2:16">
      <c r="B207" s="118" t="s">
        <v>140</v>
      </c>
      <c r="C207" t="s">
        <v>141</v>
      </c>
      <c r="D207" s="19"/>
      <c r="E207" t="s">
        <v>133</v>
      </c>
      <c r="F207" t="s">
        <v>134</v>
      </c>
      <c r="G207" t="s">
        <v>476</v>
      </c>
      <c r="H207" t="s">
        <v>161</v>
      </c>
      <c r="I207" t="s">
        <v>135</v>
      </c>
      <c r="J207" s="160">
        <v>1072675342</v>
      </c>
      <c r="K207" s="160">
        <v>1004223203</v>
      </c>
      <c r="L207" s="119">
        <v>1011008477.78</v>
      </c>
      <c r="M207" s="161">
        <v>7.15</v>
      </c>
    </row>
    <row r="208" spans="2:16">
      <c r="B208" s="118" t="s">
        <v>140</v>
      </c>
      <c r="C208" t="s">
        <v>141</v>
      </c>
      <c r="D208" s="19"/>
      <c r="E208" t="s">
        <v>133</v>
      </c>
      <c r="F208" t="s">
        <v>134</v>
      </c>
      <c r="G208" t="s">
        <v>477</v>
      </c>
      <c r="H208" t="s">
        <v>161</v>
      </c>
      <c r="I208" t="s">
        <v>135</v>
      </c>
      <c r="J208" s="160">
        <v>1072675342</v>
      </c>
      <c r="K208" s="160">
        <v>1004803219</v>
      </c>
      <c r="L208" s="119">
        <v>1011008477.78</v>
      </c>
      <c r="M208" s="161">
        <v>7.15</v>
      </c>
    </row>
    <row r="209" spans="2:13">
      <c r="B209" s="118" t="s">
        <v>140</v>
      </c>
      <c r="C209" t="s">
        <v>141</v>
      </c>
      <c r="D209" s="19"/>
      <c r="E209" t="s">
        <v>133</v>
      </c>
      <c r="F209" t="s">
        <v>134</v>
      </c>
      <c r="G209" t="s">
        <v>478</v>
      </c>
      <c r="H209" t="s">
        <v>161</v>
      </c>
      <c r="I209" t="s">
        <v>135</v>
      </c>
      <c r="J209" s="160">
        <v>1072675342</v>
      </c>
      <c r="K209" s="160">
        <v>1004803219</v>
      </c>
      <c r="L209" s="119">
        <v>1011008477.78</v>
      </c>
      <c r="M209" s="161">
        <v>7.15</v>
      </c>
    </row>
    <row r="210" spans="2:13">
      <c r="B210" s="118" t="s">
        <v>140</v>
      </c>
      <c r="C210" t="s">
        <v>141</v>
      </c>
      <c r="D210" s="19"/>
      <c r="E210" t="s">
        <v>133</v>
      </c>
      <c r="F210" t="s">
        <v>134</v>
      </c>
      <c r="G210" t="s">
        <v>479</v>
      </c>
      <c r="H210" t="s">
        <v>161</v>
      </c>
      <c r="I210" t="s">
        <v>135</v>
      </c>
      <c r="J210" s="160">
        <v>1072675342</v>
      </c>
      <c r="K210" s="160">
        <v>1004803219</v>
      </c>
      <c r="L210" s="119">
        <v>1011008477.78</v>
      </c>
      <c r="M210" s="161">
        <v>7.15</v>
      </c>
    </row>
    <row r="211" spans="2:13">
      <c r="B211" s="118" t="s">
        <v>136</v>
      </c>
      <c r="C211" t="s">
        <v>141</v>
      </c>
      <c r="D211" s="19"/>
      <c r="E211" t="s">
        <v>133</v>
      </c>
      <c r="F211" t="s">
        <v>134</v>
      </c>
      <c r="G211" t="s">
        <v>481</v>
      </c>
      <c r="H211" t="s">
        <v>480</v>
      </c>
      <c r="I211" t="s">
        <v>135</v>
      </c>
      <c r="J211" s="160">
        <v>557591780</v>
      </c>
      <c r="K211" s="160">
        <v>500209002</v>
      </c>
      <c r="L211" s="119">
        <v>502303845.61000001</v>
      </c>
      <c r="M211" s="161">
        <v>7.7</v>
      </c>
    </row>
    <row r="212" spans="2:13">
      <c r="B212" s="118" t="s">
        <v>136</v>
      </c>
      <c r="C212" t="s">
        <v>141</v>
      </c>
      <c r="D212" s="19"/>
      <c r="E212" t="s">
        <v>133</v>
      </c>
      <c r="F212" t="s">
        <v>134</v>
      </c>
      <c r="G212" t="s">
        <v>482</v>
      </c>
      <c r="H212" t="s">
        <v>480</v>
      </c>
      <c r="I212" t="s">
        <v>135</v>
      </c>
      <c r="J212" s="160">
        <v>557591780</v>
      </c>
      <c r="K212" s="160">
        <v>500209002</v>
      </c>
      <c r="L212" s="119">
        <v>502303845.61000001</v>
      </c>
      <c r="M212" s="161">
        <v>7.7</v>
      </c>
    </row>
    <row r="213" spans="2:13">
      <c r="B213" s="118" t="s">
        <v>136</v>
      </c>
      <c r="C213" t="s">
        <v>141</v>
      </c>
      <c r="D213" s="19"/>
      <c r="E213" t="s">
        <v>133</v>
      </c>
      <c r="F213" t="s">
        <v>134</v>
      </c>
      <c r="G213" t="s">
        <v>483</v>
      </c>
      <c r="H213" t="s">
        <v>480</v>
      </c>
      <c r="I213" t="s">
        <v>135</v>
      </c>
      <c r="J213" s="160">
        <v>557591780</v>
      </c>
      <c r="K213" s="160">
        <v>500209002</v>
      </c>
      <c r="L213" s="119">
        <v>502303845.61000001</v>
      </c>
      <c r="M213" s="161">
        <v>7.7</v>
      </c>
    </row>
    <row r="214" spans="2:13">
      <c r="B214" s="118" t="s">
        <v>136</v>
      </c>
      <c r="C214" t="s">
        <v>141</v>
      </c>
      <c r="D214" s="19"/>
      <c r="E214" t="s">
        <v>133</v>
      </c>
      <c r="F214" t="s">
        <v>134</v>
      </c>
      <c r="G214" t="s">
        <v>484</v>
      </c>
      <c r="H214" t="s">
        <v>485</v>
      </c>
      <c r="I214" t="s">
        <v>135</v>
      </c>
      <c r="J214" s="160">
        <v>619671236</v>
      </c>
      <c r="K214" s="160">
        <v>500217067</v>
      </c>
      <c r="L214" s="119">
        <v>502392940.63999999</v>
      </c>
      <c r="M214" s="161">
        <v>8</v>
      </c>
    </row>
    <row r="215" spans="2:13">
      <c r="B215" s="118" t="s">
        <v>136</v>
      </c>
      <c r="C215" t="s">
        <v>141</v>
      </c>
      <c r="D215" s="19"/>
      <c r="E215" t="s">
        <v>133</v>
      </c>
      <c r="F215" t="s">
        <v>134</v>
      </c>
      <c r="G215" t="s">
        <v>585</v>
      </c>
      <c r="H215" t="s">
        <v>480</v>
      </c>
      <c r="I215" t="s">
        <v>135</v>
      </c>
      <c r="J215" s="160">
        <v>24534040</v>
      </c>
      <c r="K215" s="160">
        <v>22204209</v>
      </c>
      <c r="L215" s="119">
        <v>22102064.579999998</v>
      </c>
      <c r="M215" s="161">
        <v>7.7</v>
      </c>
    </row>
    <row r="216" spans="2:13">
      <c r="B216" s="118" t="s">
        <v>136</v>
      </c>
      <c r="C216" t="s">
        <v>141</v>
      </c>
      <c r="D216" s="19"/>
      <c r="E216" t="s">
        <v>133</v>
      </c>
      <c r="F216" t="s">
        <v>134</v>
      </c>
      <c r="G216" t="s">
        <v>586</v>
      </c>
      <c r="H216" t="s">
        <v>480</v>
      </c>
      <c r="I216" t="s">
        <v>135</v>
      </c>
      <c r="J216" s="160">
        <v>235303732</v>
      </c>
      <c r="K216" s="160">
        <v>212958543</v>
      </c>
      <c r="L216" s="119">
        <v>211978883.52000001</v>
      </c>
      <c r="M216" s="161">
        <v>7.7</v>
      </c>
    </row>
    <row r="217" spans="2:13">
      <c r="B217" s="118" t="s">
        <v>136</v>
      </c>
      <c r="C217" t="s">
        <v>141</v>
      </c>
      <c r="D217" s="19"/>
      <c r="E217" t="s">
        <v>133</v>
      </c>
      <c r="F217" t="s">
        <v>134</v>
      </c>
      <c r="G217" t="s">
        <v>868</v>
      </c>
      <c r="H217" t="s">
        <v>485</v>
      </c>
      <c r="I217" t="s">
        <v>135</v>
      </c>
      <c r="J217" s="160">
        <v>527999014</v>
      </c>
      <c r="K217" s="160">
        <v>435087891</v>
      </c>
      <c r="L217" s="119">
        <v>435086575.63</v>
      </c>
      <c r="M217" s="161">
        <v>8</v>
      </c>
    </row>
    <row r="218" spans="2:13">
      <c r="B218" s="118" t="s">
        <v>140</v>
      </c>
      <c r="C218" t="s">
        <v>141</v>
      </c>
      <c r="D218" s="19"/>
      <c r="E218" t="s">
        <v>133</v>
      </c>
      <c r="F218" t="s">
        <v>134</v>
      </c>
      <c r="G218" t="s">
        <v>869</v>
      </c>
      <c r="H218" t="s">
        <v>870</v>
      </c>
      <c r="I218" t="s">
        <v>135</v>
      </c>
      <c r="J218" s="160">
        <v>1079068494</v>
      </c>
      <c r="K218" s="160">
        <v>976653572</v>
      </c>
      <c r="L218" s="119">
        <v>991342386.71000004</v>
      </c>
      <c r="M218" s="161">
        <v>10.55</v>
      </c>
    </row>
    <row r="219" spans="2:13">
      <c r="B219" s="118" t="s">
        <v>140</v>
      </c>
      <c r="C219" t="s">
        <v>141</v>
      </c>
      <c r="D219" s="19"/>
      <c r="E219" t="s">
        <v>133</v>
      </c>
      <c r="F219" t="s">
        <v>134</v>
      </c>
      <c r="G219" t="s">
        <v>871</v>
      </c>
      <c r="H219" t="s">
        <v>870</v>
      </c>
      <c r="I219" t="s">
        <v>135</v>
      </c>
      <c r="J219" s="160">
        <v>1079068494</v>
      </c>
      <c r="K219" s="160">
        <v>976653572</v>
      </c>
      <c r="L219" s="119">
        <v>991342386.71000004</v>
      </c>
      <c r="M219" s="161">
        <v>10.55</v>
      </c>
    </row>
    <row r="220" spans="2:13">
      <c r="B220" s="118" t="s">
        <v>140</v>
      </c>
      <c r="C220" t="s">
        <v>162</v>
      </c>
      <c r="D220" s="19"/>
      <c r="E220" t="s">
        <v>133</v>
      </c>
      <c r="F220" t="s">
        <v>134</v>
      </c>
      <c r="G220" t="s">
        <v>164</v>
      </c>
      <c r="H220" t="s">
        <v>163</v>
      </c>
      <c r="I220" t="s">
        <v>135</v>
      </c>
      <c r="J220" s="160">
        <v>1120279452</v>
      </c>
      <c r="K220" s="160">
        <v>1000217565</v>
      </c>
      <c r="L220" s="119">
        <v>1014034255.4</v>
      </c>
      <c r="M220" s="161">
        <v>8.1</v>
      </c>
    </row>
    <row r="221" spans="2:13">
      <c r="B221" s="118" t="s">
        <v>140</v>
      </c>
      <c r="C221" t="s">
        <v>162</v>
      </c>
      <c r="D221" s="19"/>
      <c r="E221" t="s">
        <v>133</v>
      </c>
      <c r="F221" t="s">
        <v>134</v>
      </c>
      <c r="G221" t="s">
        <v>165</v>
      </c>
      <c r="H221" t="s">
        <v>163</v>
      </c>
      <c r="I221" t="s">
        <v>135</v>
      </c>
      <c r="J221" s="160">
        <v>1120279452</v>
      </c>
      <c r="K221" s="160">
        <v>1000217565</v>
      </c>
      <c r="L221" s="119">
        <v>1014034255.4</v>
      </c>
      <c r="M221" s="161">
        <v>8.1</v>
      </c>
    </row>
    <row r="222" spans="2:13">
      <c r="B222" s="118" t="s">
        <v>140</v>
      </c>
      <c r="C222" t="s">
        <v>162</v>
      </c>
      <c r="D222" s="19"/>
      <c r="E222" t="s">
        <v>133</v>
      </c>
      <c r="F222" t="s">
        <v>134</v>
      </c>
      <c r="G222" t="s">
        <v>166</v>
      </c>
      <c r="H222" t="s">
        <v>163</v>
      </c>
      <c r="I222" t="s">
        <v>135</v>
      </c>
      <c r="J222" s="160">
        <v>1120279452</v>
      </c>
      <c r="K222" s="160">
        <v>1000217565</v>
      </c>
      <c r="L222" s="119">
        <v>1014034255.4</v>
      </c>
      <c r="M222" s="161">
        <v>8.1</v>
      </c>
    </row>
    <row r="223" spans="2:13">
      <c r="B223" s="118" t="s">
        <v>140</v>
      </c>
      <c r="C223" t="s">
        <v>162</v>
      </c>
      <c r="D223" s="19"/>
      <c r="E223" t="s">
        <v>133</v>
      </c>
      <c r="F223" t="s">
        <v>134</v>
      </c>
      <c r="G223" t="s">
        <v>167</v>
      </c>
      <c r="H223" t="s">
        <v>163</v>
      </c>
      <c r="I223" t="s">
        <v>135</v>
      </c>
      <c r="J223" s="160">
        <v>1120279452</v>
      </c>
      <c r="K223" s="160">
        <v>1000217565</v>
      </c>
      <c r="L223" s="119">
        <v>1014034255.4</v>
      </c>
      <c r="M223" s="161">
        <v>8.1</v>
      </c>
    </row>
    <row r="224" spans="2:13">
      <c r="B224" s="118" t="s">
        <v>140</v>
      </c>
      <c r="C224" t="s">
        <v>162</v>
      </c>
      <c r="D224" s="19"/>
      <c r="E224" t="s">
        <v>133</v>
      </c>
      <c r="F224" t="s">
        <v>134</v>
      </c>
      <c r="G224" t="s">
        <v>168</v>
      </c>
      <c r="H224" t="s">
        <v>163</v>
      </c>
      <c r="I224" t="s">
        <v>135</v>
      </c>
      <c r="J224" s="160">
        <v>1120279452</v>
      </c>
      <c r="K224" s="160">
        <v>1000217565</v>
      </c>
      <c r="L224" s="119">
        <v>1014034255.4</v>
      </c>
      <c r="M224" s="161">
        <v>8.1</v>
      </c>
    </row>
    <row r="225" spans="2:13">
      <c r="B225" s="118" t="s">
        <v>140</v>
      </c>
      <c r="C225" t="s">
        <v>162</v>
      </c>
      <c r="D225" s="19"/>
      <c r="E225" t="s">
        <v>133</v>
      </c>
      <c r="F225" t="s">
        <v>134</v>
      </c>
      <c r="G225" t="s">
        <v>169</v>
      </c>
      <c r="H225" t="s">
        <v>163</v>
      </c>
      <c r="I225" t="s">
        <v>135</v>
      </c>
      <c r="J225" s="160">
        <v>1120279452</v>
      </c>
      <c r="K225" s="160">
        <v>1000217565</v>
      </c>
      <c r="L225" s="119">
        <v>1014034255.4</v>
      </c>
      <c r="M225" s="161">
        <v>8.1</v>
      </c>
    </row>
    <row r="226" spans="2:13">
      <c r="B226" s="118" t="s">
        <v>140</v>
      </c>
      <c r="C226" t="s">
        <v>162</v>
      </c>
      <c r="D226" s="19"/>
      <c r="E226" t="s">
        <v>133</v>
      </c>
      <c r="F226" t="s">
        <v>134</v>
      </c>
      <c r="G226" t="s">
        <v>170</v>
      </c>
      <c r="H226" t="s">
        <v>163</v>
      </c>
      <c r="I226" t="s">
        <v>135</v>
      </c>
      <c r="J226" s="160">
        <v>1120279452</v>
      </c>
      <c r="K226" s="160">
        <v>1000217565</v>
      </c>
      <c r="L226" s="119">
        <v>1014034255.4</v>
      </c>
      <c r="M226" s="161">
        <v>8.1</v>
      </c>
    </row>
    <row r="227" spans="2:13">
      <c r="B227" s="118" t="s">
        <v>140</v>
      </c>
      <c r="C227" t="s">
        <v>162</v>
      </c>
      <c r="D227" s="19"/>
      <c r="E227" t="s">
        <v>133</v>
      </c>
      <c r="F227" t="s">
        <v>134</v>
      </c>
      <c r="G227" t="s">
        <v>171</v>
      </c>
      <c r="H227" t="s">
        <v>163</v>
      </c>
      <c r="I227" t="s">
        <v>135</v>
      </c>
      <c r="J227" s="160">
        <v>1120279452</v>
      </c>
      <c r="K227" s="160">
        <v>1000217565</v>
      </c>
      <c r="L227" s="119">
        <v>1014034255.4</v>
      </c>
      <c r="M227" s="161">
        <v>8.1</v>
      </c>
    </row>
    <row r="228" spans="2:13">
      <c r="B228" s="118" t="s">
        <v>140</v>
      </c>
      <c r="C228" t="s">
        <v>162</v>
      </c>
      <c r="D228" s="19"/>
      <c r="E228" t="s">
        <v>133</v>
      </c>
      <c r="F228" t="s">
        <v>134</v>
      </c>
      <c r="G228" t="s">
        <v>172</v>
      </c>
      <c r="H228" t="s">
        <v>163</v>
      </c>
      <c r="I228" t="s">
        <v>135</v>
      </c>
      <c r="J228" s="160">
        <v>1120279452</v>
      </c>
      <c r="K228" s="160">
        <v>1000217565</v>
      </c>
      <c r="L228" s="119">
        <v>1014034255.4</v>
      </c>
      <c r="M228" s="161">
        <v>8.1</v>
      </c>
    </row>
    <row r="229" spans="2:13">
      <c r="B229" s="118" t="s">
        <v>140</v>
      </c>
      <c r="C229" t="s">
        <v>162</v>
      </c>
      <c r="D229" s="19"/>
      <c r="E229" t="s">
        <v>133</v>
      </c>
      <c r="F229" t="s">
        <v>134</v>
      </c>
      <c r="G229" t="s">
        <v>173</v>
      </c>
      <c r="H229" t="s">
        <v>163</v>
      </c>
      <c r="I229" t="s">
        <v>135</v>
      </c>
      <c r="J229" s="160">
        <v>1120279452</v>
      </c>
      <c r="K229" s="160">
        <v>1000217565</v>
      </c>
      <c r="L229" s="119">
        <v>1014034255.4</v>
      </c>
      <c r="M229" s="161">
        <v>8.1</v>
      </c>
    </row>
    <row r="230" spans="2:13">
      <c r="B230" s="118" t="s">
        <v>140</v>
      </c>
      <c r="C230" t="s">
        <v>162</v>
      </c>
      <c r="D230" s="19"/>
      <c r="E230" t="s">
        <v>133</v>
      </c>
      <c r="F230" t="s">
        <v>134</v>
      </c>
      <c r="G230" t="s">
        <v>174</v>
      </c>
      <c r="H230" t="s">
        <v>163</v>
      </c>
      <c r="I230" t="s">
        <v>135</v>
      </c>
      <c r="J230" s="160">
        <v>1120279452</v>
      </c>
      <c r="K230" s="160">
        <v>1000217565</v>
      </c>
      <c r="L230" s="119">
        <v>1014034255.4</v>
      </c>
      <c r="M230" s="161">
        <v>8.1</v>
      </c>
    </row>
    <row r="231" spans="2:13">
      <c r="B231" s="118" t="s">
        <v>140</v>
      </c>
      <c r="C231" t="s">
        <v>162</v>
      </c>
      <c r="D231" s="19"/>
      <c r="E231" t="s">
        <v>133</v>
      </c>
      <c r="F231" t="s">
        <v>134</v>
      </c>
      <c r="G231" t="s">
        <v>175</v>
      </c>
      <c r="H231" t="s">
        <v>163</v>
      </c>
      <c r="I231" t="s">
        <v>135</v>
      </c>
      <c r="J231" s="160">
        <v>1120279452</v>
      </c>
      <c r="K231" s="160">
        <v>1000217565</v>
      </c>
      <c r="L231" s="119">
        <v>1014034255.4</v>
      </c>
      <c r="M231" s="161">
        <v>8.1</v>
      </c>
    </row>
    <row r="232" spans="2:13">
      <c r="B232" s="118" t="s">
        <v>140</v>
      </c>
      <c r="C232" t="s">
        <v>162</v>
      </c>
      <c r="D232" s="19"/>
      <c r="E232" t="s">
        <v>133</v>
      </c>
      <c r="F232" t="s">
        <v>134</v>
      </c>
      <c r="G232" t="s">
        <v>176</v>
      </c>
      <c r="H232" t="s">
        <v>163</v>
      </c>
      <c r="I232" t="s">
        <v>135</v>
      </c>
      <c r="J232" s="160">
        <v>1120279452</v>
      </c>
      <c r="K232" s="160">
        <v>1000217565</v>
      </c>
      <c r="L232" s="119">
        <v>1014034255.4</v>
      </c>
      <c r="M232" s="161">
        <v>8.1</v>
      </c>
    </row>
    <row r="233" spans="2:13">
      <c r="B233" s="118" t="s">
        <v>140</v>
      </c>
      <c r="C233" t="s">
        <v>162</v>
      </c>
      <c r="D233" s="19"/>
      <c r="E233" t="s">
        <v>133</v>
      </c>
      <c r="F233" t="s">
        <v>134</v>
      </c>
      <c r="G233" t="s">
        <v>177</v>
      </c>
      <c r="H233" t="s">
        <v>163</v>
      </c>
      <c r="I233" t="s">
        <v>135</v>
      </c>
      <c r="J233" s="160">
        <v>1120279452</v>
      </c>
      <c r="K233" s="160">
        <v>1000217565</v>
      </c>
      <c r="L233" s="119">
        <v>1014034255.4</v>
      </c>
      <c r="M233" s="161">
        <v>8.1</v>
      </c>
    </row>
    <row r="234" spans="2:13">
      <c r="B234" s="118" t="s">
        <v>140</v>
      </c>
      <c r="C234" t="s">
        <v>162</v>
      </c>
      <c r="D234" s="19"/>
      <c r="E234" t="s">
        <v>133</v>
      </c>
      <c r="F234" t="s">
        <v>134</v>
      </c>
      <c r="G234" t="s">
        <v>178</v>
      </c>
      <c r="H234" t="s">
        <v>163</v>
      </c>
      <c r="I234" t="s">
        <v>135</v>
      </c>
      <c r="J234" s="160">
        <v>1120279452</v>
      </c>
      <c r="K234" s="160">
        <v>1000217565</v>
      </c>
      <c r="L234" s="119">
        <v>1014034255.4</v>
      </c>
      <c r="M234" s="161">
        <v>8.1</v>
      </c>
    </row>
    <row r="235" spans="2:13">
      <c r="B235" s="118" t="s">
        <v>140</v>
      </c>
      <c r="C235" t="s">
        <v>162</v>
      </c>
      <c r="D235" s="19"/>
      <c r="E235" t="s">
        <v>133</v>
      </c>
      <c r="F235" t="s">
        <v>134</v>
      </c>
      <c r="G235" t="s">
        <v>179</v>
      </c>
      <c r="H235" t="s">
        <v>163</v>
      </c>
      <c r="I235" t="s">
        <v>135</v>
      </c>
      <c r="J235" s="160">
        <v>1119835616</v>
      </c>
      <c r="K235" s="160">
        <v>1000000000</v>
      </c>
      <c r="L235" s="119">
        <v>1014032379.7</v>
      </c>
      <c r="M235" s="161">
        <v>8.1</v>
      </c>
    </row>
    <row r="236" spans="2:13">
      <c r="B236" s="118" t="s">
        <v>140</v>
      </c>
      <c r="C236" t="s">
        <v>162</v>
      </c>
      <c r="D236" s="19"/>
      <c r="E236" t="s">
        <v>133</v>
      </c>
      <c r="F236" t="s">
        <v>134</v>
      </c>
      <c r="G236" t="s">
        <v>180</v>
      </c>
      <c r="H236" t="s">
        <v>163</v>
      </c>
      <c r="I236" t="s">
        <v>135</v>
      </c>
      <c r="J236" s="160">
        <v>1119835616</v>
      </c>
      <c r="K236" s="160">
        <v>1000000000</v>
      </c>
      <c r="L236" s="119">
        <v>1014032379.7</v>
      </c>
      <c r="M236" s="161">
        <v>8.1</v>
      </c>
    </row>
    <row r="237" spans="2:13">
      <c r="B237" s="118" t="s">
        <v>140</v>
      </c>
      <c r="C237" t="s">
        <v>162</v>
      </c>
      <c r="D237" s="19"/>
      <c r="E237" t="s">
        <v>133</v>
      </c>
      <c r="F237" t="s">
        <v>134</v>
      </c>
      <c r="G237" t="s">
        <v>181</v>
      </c>
      <c r="H237" t="s">
        <v>163</v>
      </c>
      <c r="I237" t="s">
        <v>135</v>
      </c>
      <c r="J237" s="160">
        <v>1119835616</v>
      </c>
      <c r="K237" s="160">
        <v>1000000000</v>
      </c>
      <c r="L237" s="119">
        <v>1014032379.7</v>
      </c>
      <c r="M237" s="161">
        <v>8.1</v>
      </c>
    </row>
    <row r="238" spans="2:13">
      <c r="B238" s="118" t="s">
        <v>140</v>
      </c>
      <c r="C238" t="s">
        <v>162</v>
      </c>
      <c r="D238" s="19"/>
      <c r="E238" t="s">
        <v>133</v>
      </c>
      <c r="F238" t="s">
        <v>134</v>
      </c>
      <c r="G238" t="s">
        <v>182</v>
      </c>
      <c r="H238" t="s">
        <v>163</v>
      </c>
      <c r="I238" t="s">
        <v>135</v>
      </c>
      <c r="J238" s="160">
        <v>1119835616</v>
      </c>
      <c r="K238" s="160">
        <v>1000000000</v>
      </c>
      <c r="L238" s="119">
        <v>1014032379.7</v>
      </c>
      <c r="M238" s="161">
        <v>8.1</v>
      </c>
    </row>
    <row r="239" spans="2:13">
      <c r="B239" s="118" t="s">
        <v>140</v>
      </c>
      <c r="C239" t="s">
        <v>162</v>
      </c>
      <c r="D239" s="19"/>
      <c r="E239" t="s">
        <v>133</v>
      </c>
      <c r="F239" t="s">
        <v>134</v>
      </c>
      <c r="G239" t="s">
        <v>183</v>
      </c>
      <c r="H239" t="s">
        <v>163</v>
      </c>
      <c r="I239" t="s">
        <v>135</v>
      </c>
      <c r="J239" s="160">
        <v>1119835616</v>
      </c>
      <c r="K239" s="160">
        <v>1000000000</v>
      </c>
      <c r="L239" s="119">
        <v>1014032379.7</v>
      </c>
      <c r="M239" s="161">
        <v>8.1</v>
      </c>
    </row>
    <row r="240" spans="2:13">
      <c r="B240" s="118" t="s">
        <v>140</v>
      </c>
      <c r="C240" t="s">
        <v>162</v>
      </c>
      <c r="D240" s="19"/>
      <c r="E240" t="s">
        <v>133</v>
      </c>
      <c r="F240" t="s">
        <v>134</v>
      </c>
      <c r="G240" t="s">
        <v>184</v>
      </c>
      <c r="H240" t="s">
        <v>163</v>
      </c>
      <c r="I240" t="s">
        <v>135</v>
      </c>
      <c r="J240" s="160">
        <v>1119835616</v>
      </c>
      <c r="K240" s="160">
        <v>1000000000</v>
      </c>
      <c r="L240" s="119">
        <v>1014032379.7</v>
      </c>
      <c r="M240" s="161">
        <v>8.1</v>
      </c>
    </row>
    <row r="241" spans="2:13">
      <c r="B241" s="118" t="s">
        <v>140</v>
      </c>
      <c r="C241" t="s">
        <v>162</v>
      </c>
      <c r="D241" s="19"/>
      <c r="E241" t="s">
        <v>133</v>
      </c>
      <c r="F241" t="s">
        <v>134</v>
      </c>
      <c r="G241" t="s">
        <v>185</v>
      </c>
      <c r="H241" t="s">
        <v>163</v>
      </c>
      <c r="I241" t="s">
        <v>135</v>
      </c>
      <c r="J241" s="160">
        <v>1119835616</v>
      </c>
      <c r="K241" s="160">
        <v>1000000000</v>
      </c>
      <c r="L241" s="119">
        <v>1014032379.7</v>
      </c>
      <c r="M241" s="161">
        <v>8.1</v>
      </c>
    </row>
    <row r="242" spans="2:13">
      <c r="B242" s="118" t="s">
        <v>140</v>
      </c>
      <c r="C242" t="s">
        <v>162</v>
      </c>
      <c r="D242" s="19"/>
      <c r="E242" t="s">
        <v>133</v>
      </c>
      <c r="F242" t="s">
        <v>134</v>
      </c>
      <c r="G242" t="s">
        <v>186</v>
      </c>
      <c r="H242" t="s">
        <v>163</v>
      </c>
      <c r="I242" t="s">
        <v>135</v>
      </c>
      <c r="J242" s="160">
        <v>1119835616</v>
      </c>
      <c r="K242" s="160">
        <v>1000000000</v>
      </c>
      <c r="L242" s="119">
        <v>1014032379.7</v>
      </c>
      <c r="M242" s="161">
        <v>8.1</v>
      </c>
    </row>
    <row r="243" spans="2:13">
      <c r="B243" s="118" t="s">
        <v>140</v>
      </c>
      <c r="C243" t="s">
        <v>162</v>
      </c>
      <c r="D243" s="19"/>
      <c r="E243" t="s">
        <v>133</v>
      </c>
      <c r="F243" t="s">
        <v>134</v>
      </c>
      <c r="G243" t="s">
        <v>187</v>
      </c>
      <c r="H243" t="s">
        <v>163</v>
      </c>
      <c r="I243" t="s">
        <v>135</v>
      </c>
      <c r="J243" s="160">
        <v>1119835616</v>
      </c>
      <c r="K243" s="160">
        <v>1000000000</v>
      </c>
      <c r="L243" s="119">
        <v>1014032379.7</v>
      </c>
      <c r="M243" s="161">
        <v>8.1</v>
      </c>
    </row>
    <row r="244" spans="2:13">
      <c r="B244" s="118" t="s">
        <v>140</v>
      </c>
      <c r="C244" t="s">
        <v>162</v>
      </c>
      <c r="D244" s="19"/>
      <c r="E244" t="s">
        <v>133</v>
      </c>
      <c r="F244" t="s">
        <v>134</v>
      </c>
      <c r="G244" t="s">
        <v>188</v>
      </c>
      <c r="H244" t="s">
        <v>163</v>
      </c>
      <c r="I244" t="s">
        <v>135</v>
      </c>
      <c r="J244" s="160">
        <v>1119835616</v>
      </c>
      <c r="K244" s="160">
        <v>1000000000</v>
      </c>
      <c r="L244" s="119">
        <v>1014032379.7</v>
      </c>
      <c r="M244" s="161">
        <v>8.1</v>
      </c>
    </row>
    <row r="245" spans="2:13">
      <c r="B245" s="118" t="s">
        <v>140</v>
      </c>
      <c r="C245" t="s">
        <v>162</v>
      </c>
      <c r="D245" s="19"/>
      <c r="E245" t="s">
        <v>133</v>
      </c>
      <c r="F245" t="s">
        <v>134</v>
      </c>
      <c r="G245" t="s">
        <v>189</v>
      </c>
      <c r="H245" t="s">
        <v>163</v>
      </c>
      <c r="I245" t="s">
        <v>135</v>
      </c>
      <c r="J245" s="160">
        <v>1119835616</v>
      </c>
      <c r="K245" s="160">
        <v>1000000000</v>
      </c>
      <c r="L245" s="119">
        <v>1014032379.7</v>
      </c>
      <c r="M245" s="161">
        <v>8.1</v>
      </c>
    </row>
    <row r="246" spans="2:13">
      <c r="B246" s="118" t="s">
        <v>140</v>
      </c>
      <c r="C246" t="s">
        <v>162</v>
      </c>
      <c r="D246" s="19"/>
      <c r="E246" t="s">
        <v>133</v>
      </c>
      <c r="F246" t="s">
        <v>134</v>
      </c>
      <c r="G246" t="s">
        <v>190</v>
      </c>
      <c r="H246" t="s">
        <v>163</v>
      </c>
      <c r="I246" t="s">
        <v>135</v>
      </c>
      <c r="J246" s="160">
        <v>1119835616</v>
      </c>
      <c r="K246" s="160">
        <v>1000000000</v>
      </c>
      <c r="L246" s="119">
        <v>1014032379.7</v>
      </c>
      <c r="M246" s="161">
        <v>8.1</v>
      </c>
    </row>
    <row r="247" spans="2:13">
      <c r="B247" s="118" t="s">
        <v>140</v>
      </c>
      <c r="C247" t="s">
        <v>162</v>
      </c>
      <c r="D247" s="19"/>
      <c r="E247" t="s">
        <v>133</v>
      </c>
      <c r="F247" t="s">
        <v>134</v>
      </c>
      <c r="G247" t="s">
        <v>191</v>
      </c>
      <c r="H247" t="s">
        <v>163</v>
      </c>
      <c r="I247" t="s">
        <v>135</v>
      </c>
      <c r="J247" s="160">
        <v>1119835616</v>
      </c>
      <c r="K247" s="160">
        <v>1000000000</v>
      </c>
      <c r="L247" s="119">
        <v>1014032379.7</v>
      </c>
      <c r="M247" s="161">
        <v>8.1</v>
      </c>
    </row>
    <row r="248" spans="2:13">
      <c r="B248" s="118" t="s">
        <v>140</v>
      </c>
      <c r="C248" t="s">
        <v>162</v>
      </c>
      <c r="D248" s="19"/>
      <c r="E248" t="s">
        <v>133</v>
      </c>
      <c r="F248" t="s">
        <v>134</v>
      </c>
      <c r="G248" t="s">
        <v>192</v>
      </c>
      <c r="H248" t="s">
        <v>163</v>
      </c>
      <c r="I248" t="s">
        <v>135</v>
      </c>
      <c r="J248" s="160">
        <v>1119835616</v>
      </c>
      <c r="K248" s="160">
        <v>1000000000</v>
      </c>
      <c r="L248" s="119">
        <v>1014032379.7</v>
      </c>
      <c r="M248" s="161">
        <v>8.1</v>
      </c>
    </row>
    <row r="249" spans="2:13">
      <c r="B249" s="118" t="s">
        <v>140</v>
      </c>
      <c r="C249" t="s">
        <v>162</v>
      </c>
      <c r="D249" s="19"/>
      <c r="E249" t="s">
        <v>133</v>
      </c>
      <c r="F249" t="s">
        <v>134</v>
      </c>
      <c r="G249" t="s">
        <v>193</v>
      </c>
      <c r="H249" t="s">
        <v>163</v>
      </c>
      <c r="I249" t="s">
        <v>135</v>
      </c>
      <c r="J249" s="160">
        <v>1119835616</v>
      </c>
      <c r="K249" s="160">
        <v>1000000000</v>
      </c>
      <c r="L249" s="119">
        <v>1014032379.7</v>
      </c>
      <c r="M249" s="161">
        <v>8.1</v>
      </c>
    </row>
    <row r="250" spans="2:13">
      <c r="B250" s="118" t="s">
        <v>140</v>
      </c>
      <c r="C250" t="s">
        <v>162</v>
      </c>
      <c r="D250" s="19"/>
      <c r="E250" t="s">
        <v>133</v>
      </c>
      <c r="F250" t="s">
        <v>134</v>
      </c>
      <c r="G250" t="s">
        <v>194</v>
      </c>
      <c r="H250" t="s">
        <v>163</v>
      </c>
      <c r="I250" t="s">
        <v>135</v>
      </c>
      <c r="J250" s="160">
        <v>1119835616</v>
      </c>
      <c r="K250" s="160">
        <v>1000000000</v>
      </c>
      <c r="L250" s="119">
        <v>1014032379.7</v>
      </c>
      <c r="M250" s="161">
        <v>8.1</v>
      </c>
    </row>
    <row r="251" spans="2:13">
      <c r="B251" s="118" t="s">
        <v>140</v>
      </c>
      <c r="C251" t="s">
        <v>162</v>
      </c>
      <c r="D251" s="19"/>
      <c r="E251" t="s">
        <v>133</v>
      </c>
      <c r="F251" t="s">
        <v>134</v>
      </c>
      <c r="G251" t="s">
        <v>195</v>
      </c>
      <c r="H251" t="s">
        <v>163</v>
      </c>
      <c r="I251" t="s">
        <v>135</v>
      </c>
      <c r="J251" s="160">
        <v>1119835616</v>
      </c>
      <c r="K251" s="160">
        <v>1000000000</v>
      </c>
      <c r="L251" s="119">
        <v>1014032379.7</v>
      </c>
      <c r="M251" s="161">
        <v>8.1</v>
      </c>
    </row>
    <row r="252" spans="2:13">
      <c r="B252" s="118" t="s">
        <v>140</v>
      </c>
      <c r="C252" t="s">
        <v>162</v>
      </c>
      <c r="D252" s="19"/>
      <c r="E252" t="s">
        <v>133</v>
      </c>
      <c r="F252" t="s">
        <v>134</v>
      </c>
      <c r="G252" t="s">
        <v>196</v>
      </c>
      <c r="H252" t="s">
        <v>163</v>
      </c>
      <c r="I252" t="s">
        <v>135</v>
      </c>
      <c r="J252" s="160">
        <v>1119835616</v>
      </c>
      <c r="K252" s="160">
        <v>1000000000</v>
      </c>
      <c r="L252" s="119">
        <v>1014032379.7</v>
      </c>
      <c r="M252" s="161">
        <v>8.1</v>
      </c>
    </row>
    <row r="253" spans="2:13">
      <c r="B253" s="118" t="s">
        <v>140</v>
      </c>
      <c r="C253" t="s">
        <v>162</v>
      </c>
      <c r="D253" s="19"/>
      <c r="E253" t="s">
        <v>133</v>
      </c>
      <c r="F253" t="s">
        <v>134</v>
      </c>
      <c r="G253" t="s">
        <v>197</v>
      </c>
      <c r="H253" t="s">
        <v>163</v>
      </c>
      <c r="I253" t="s">
        <v>135</v>
      </c>
      <c r="J253" s="160">
        <v>1119835616</v>
      </c>
      <c r="K253" s="160">
        <v>1000000000</v>
      </c>
      <c r="L253" s="119">
        <v>1014032379.7</v>
      </c>
      <c r="M253" s="161">
        <v>8.1</v>
      </c>
    </row>
    <row r="254" spans="2:13">
      <c r="B254" s="118" t="s">
        <v>140</v>
      </c>
      <c r="C254" t="s">
        <v>162</v>
      </c>
      <c r="D254" s="19"/>
      <c r="E254" t="s">
        <v>133</v>
      </c>
      <c r="F254" t="s">
        <v>134</v>
      </c>
      <c r="G254" t="s">
        <v>198</v>
      </c>
      <c r="H254" t="s">
        <v>163</v>
      </c>
      <c r="I254" t="s">
        <v>135</v>
      </c>
      <c r="J254" s="160">
        <v>1119835616</v>
      </c>
      <c r="K254" s="160">
        <v>1000000000</v>
      </c>
      <c r="L254" s="119">
        <v>1014032379.7</v>
      </c>
      <c r="M254" s="161">
        <v>8.1</v>
      </c>
    </row>
    <row r="255" spans="2:13">
      <c r="B255" s="118" t="s">
        <v>136</v>
      </c>
      <c r="C255" t="s">
        <v>162</v>
      </c>
      <c r="D255" s="19"/>
      <c r="E255" t="s">
        <v>133</v>
      </c>
      <c r="F255" t="s">
        <v>134</v>
      </c>
      <c r="G255" t="s">
        <v>587</v>
      </c>
      <c r="H255" t="s">
        <v>445</v>
      </c>
      <c r="I255" t="s">
        <v>135</v>
      </c>
      <c r="J255" s="160">
        <v>2072400000</v>
      </c>
      <c r="K255" s="160">
        <v>2000000000</v>
      </c>
      <c r="L255" s="119">
        <v>2020160160.6600001</v>
      </c>
      <c r="M255" s="161">
        <v>7.3</v>
      </c>
    </row>
    <row r="256" spans="2:13">
      <c r="B256" s="118" t="s">
        <v>136</v>
      </c>
      <c r="C256" t="s">
        <v>162</v>
      </c>
      <c r="D256" s="19"/>
      <c r="E256" t="s">
        <v>133</v>
      </c>
      <c r="F256" t="s">
        <v>134</v>
      </c>
      <c r="G256" t="s">
        <v>588</v>
      </c>
      <c r="H256" t="s">
        <v>589</v>
      </c>
      <c r="I256" t="s">
        <v>135</v>
      </c>
      <c r="J256" s="160">
        <v>2108799999</v>
      </c>
      <c r="K256" s="160">
        <v>1999999999</v>
      </c>
      <c r="L256" s="119">
        <v>2020235220.79</v>
      </c>
      <c r="M256" s="161">
        <v>7.3</v>
      </c>
    </row>
    <row r="257" spans="2:13">
      <c r="B257" s="118" t="s">
        <v>136</v>
      </c>
      <c r="C257" t="s">
        <v>162</v>
      </c>
      <c r="D257" s="19"/>
      <c r="E257" t="s">
        <v>133</v>
      </c>
      <c r="F257" t="s">
        <v>134</v>
      </c>
      <c r="G257" t="s">
        <v>590</v>
      </c>
      <c r="H257" t="s">
        <v>431</v>
      </c>
      <c r="I257" t="s">
        <v>135</v>
      </c>
      <c r="J257" s="160">
        <v>2143999999</v>
      </c>
      <c r="K257" s="160">
        <v>2000000001</v>
      </c>
      <c r="L257" s="119">
        <v>2020313012.73</v>
      </c>
      <c r="M257" s="161">
        <v>7.3</v>
      </c>
    </row>
    <row r="258" spans="2:13">
      <c r="B258" s="118" t="s">
        <v>140</v>
      </c>
      <c r="C258" t="s">
        <v>162</v>
      </c>
      <c r="D258" s="19"/>
      <c r="E258" t="s">
        <v>133</v>
      </c>
      <c r="F258" t="s">
        <v>134</v>
      </c>
      <c r="G258" t="s">
        <v>591</v>
      </c>
      <c r="H258" t="s">
        <v>163</v>
      </c>
      <c r="I258" t="s">
        <v>135</v>
      </c>
      <c r="J258" s="160">
        <v>1079890411</v>
      </c>
      <c r="K258" s="160">
        <v>1022457837</v>
      </c>
      <c r="L258" s="119">
        <v>1014039022.73</v>
      </c>
      <c r="M258" s="161">
        <v>8.1</v>
      </c>
    </row>
    <row r="259" spans="2:13">
      <c r="B259" s="118" t="s">
        <v>140</v>
      </c>
      <c r="C259" t="s">
        <v>162</v>
      </c>
      <c r="D259" s="19"/>
      <c r="E259" t="s">
        <v>133</v>
      </c>
      <c r="F259" t="s">
        <v>134</v>
      </c>
      <c r="G259" t="s">
        <v>592</v>
      </c>
      <c r="H259" t="s">
        <v>163</v>
      </c>
      <c r="I259" t="s">
        <v>135</v>
      </c>
      <c r="J259" s="160">
        <v>1079890411</v>
      </c>
      <c r="K259" s="160">
        <v>1022457837</v>
      </c>
      <c r="L259" s="119">
        <v>1014039022.73</v>
      </c>
      <c r="M259" s="161">
        <v>8.1</v>
      </c>
    </row>
    <row r="260" spans="2:13">
      <c r="B260" s="118" t="s">
        <v>140</v>
      </c>
      <c r="C260" t="s">
        <v>162</v>
      </c>
      <c r="D260" s="19"/>
      <c r="E260" t="s">
        <v>133</v>
      </c>
      <c r="F260" t="s">
        <v>134</v>
      </c>
      <c r="G260" t="s">
        <v>593</v>
      </c>
      <c r="H260" t="s">
        <v>163</v>
      </c>
      <c r="I260" t="s">
        <v>135</v>
      </c>
      <c r="J260" s="160">
        <v>1079890411</v>
      </c>
      <c r="K260" s="160">
        <v>1022457837</v>
      </c>
      <c r="L260" s="119">
        <v>1014039022.73</v>
      </c>
      <c r="M260" s="161">
        <v>8.1</v>
      </c>
    </row>
    <row r="261" spans="2:13">
      <c r="B261" s="118" t="s">
        <v>140</v>
      </c>
      <c r="C261" t="s">
        <v>162</v>
      </c>
      <c r="D261" s="19"/>
      <c r="E261" t="s">
        <v>133</v>
      </c>
      <c r="F261" t="s">
        <v>134</v>
      </c>
      <c r="G261" t="s">
        <v>594</v>
      </c>
      <c r="H261" t="s">
        <v>163</v>
      </c>
      <c r="I261" t="s">
        <v>135</v>
      </c>
      <c r="J261" s="160">
        <v>1079890411</v>
      </c>
      <c r="K261" s="160">
        <v>1022457837</v>
      </c>
      <c r="L261" s="119">
        <v>1014039022.73</v>
      </c>
      <c r="M261" s="161">
        <v>8.1</v>
      </c>
    </row>
    <row r="262" spans="2:13">
      <c r="B262" s="118" t="s">
        <v>140</v>
      </c>
      <c r="C262" t="s">
        <v>162</v>
      </c>
      <c r="D262" s="19"/>
      <c r="E262" t="s">
        <v>133</v>
      </c>
      <c r="F262" t="s">
        <v>134</v>
      </c>
      <c r="G262" t="s">
        <v>595</v>
      </c>
      <c r="H262" t="s">
        <v>163</v>
      </c>
      <c r="I262" t="s">
        <v>135</v>
      </c>
      <c r="J262" s="160">
        <v>1079890411</v>
      </c>
      <c r="K262" s="160">
        <v>1022457837</v>
      </c>
      <c r="L262" s="119">
        <v>1014039022.73</v>
      </c>
      <c r="M262" s="161">
        <v>8.1</v>
      </c>
    </row>
    <row r="263" spans="2:13">
      <c r="B263" s="118" t="s">
        <v>140</v>
      </c>
      <c r="C263" t="s">
        <v>162</v>
      </c>
      <c r="D263" s="19"/>
      <c r="E263" t="s">
        <v>133</v>
      </c>
      <c r="F263" t="s">
        <v>134</v>
      </c>
      <c r="G263" t="s">
        <v>872</v>
      </c>
      <c r="H263" t="s">
        <v>873</v>
      </c>
      <c r="I263" t="s">
        <v>135</v>
      </c>
      <c r="J263" s="160">
        <v>851506853</v>
      </c>
      <c r="K263" s="160">
        <v>709388010</v>
      </c>
      <c r="L263" s="119">
        <v>707432313.26999998</v>
      </c>
      <c r="M263" s="161">
        <v>9.5</v>
      </c>
    </row>
    <row r="264" spans="2:13">
      <c r="B264" s="118" t="s">
        <v>140</v>
      </c>
      <c r="C264" t="s">
        <v>162</v>
      </c>
      <c r="D264" s="19"/>
      <c r="E264" t="s">
        <v>133</v>
      </c>
      <c r="F264" t="s">
        <v>134</v>
      </c>
      <c r="G264" t="s">
        <v>874</v>
      </c>
      <c r="H264" t="s">
        <v>875</v>
      </c>
      <c r="I264" t="s">
        <v>135</v>
      </c>
      <c r="J264" s="160">
        <v>274441781</v>
      </c>
      <c r="K264" s="160">
        <v>251987190</v>
      </c>
      <c r="L264" s="119">
        <v>255536571.24000001</v>
      </c>
      <c r="M264" s="161">
        <v>9.75</v>
      </c>
    </row>
    <row r="265" spans="2:13">
      <c r="B265" s="118" t="s">
        <v>140</v>
      </c>
      <c r="C265" t="s">
        <v>162</v>
      </c>
      <c r="D265" s="19"/>
      <c r="E265" t="s">
        <v>133</v>
      </c>
      <c r="F265" t="s">
        <v>134</v>
      </c>
      <c r="G265" t="s">
        <v>876</v>
      </c>
      <c r="H265" t="s">
        <v>875</v>
      </c>
      <c r="I265" t="s">
        <v>135</v>
      </c>
      <c r="J265" s="160">
        <v>274441781</v>
      </c>
      <c r="K265" s="160">
        <v>251987190</v>
      </c>
      <c r="L265" s="119">
        <v>255536571.24000001</v>
      </c>
      <c r="M265" s="161">
        <v>9.75</v>
      </c>
    </row>
    <row r="266" spans="2:13">
      <c r="B266" s="118" t="s">
        <v>140</v>
      </c>
      <c r="C266" t="s">
        <v>162</v>
      </c>
      <c r="D266" s="19"/>
      <c r="E266" t="s">
        <v>133</v>
      </c>
      <c r="F266" t="s">
        <v>134</v>
      </c>
      <c r="G266" t="s">
        <v>877</v>
      </c>
      <c r="H266" t="s">
        <v>878</v>
      </c>
      <c r="I266" t="s">
        <v>135</v>
      </c>
      <c r="J266" s="160">
        <v>593835630</v>
      </c>
      <c r="K266" s="160">
        <v>452858166</v>
      </c>
      <c r="L266" s="119">
        <v>454586258.44999999</v>
      </c>
      <c r="M266" s="161">
        <v>10</v>
      </c>
    </row>
    <row r="267" spans="2:13">
      <c r="B267" s="118" t="s">
        <v>136</v>
      </c>
      <c r="C267" t="s">
        <v>162</v>
      </c>
      <c r="D267" s="19"/>
      <c r="E267" t="s">
        <v>133</v>
      </c>
      <c r="F267" t="s">
        <v>134</v>
      </c>
      <c r="G267" t="s">
        <v>879</v>
      </c>
      <c r="H267" t="s">
        <v>880</v>
      </c>
      <c r="I267" t="s">
        <v>135</v>
      </c>
      <c r="J267" s="160">
        <v>3044230569</v>
      </c>
      <c r="K267" s="160">
        <v>3039567123</v>
      </c>
      <c r="L267" s="119">
        <v>3042897426.3899999</v>
      </c>
      <c r="M267" s="161">
        <v>8</v>
      </c>
    </row>
    <row r="268" spans="2:13">
      <c r="B268" s="118" t="s">
        <v>140</v>
      </c>
      <c r="C268" t="s">
        <v>411</v>
      </c>
      <c r="D268" s="19"/>
      <c r="E268" t="s">
        <v>133</v>
      </c>
      <c r="F268" t="s">
        <v>134</v>
      </c>
      <c r="G268" t="s">
        <v>486</v>
      </c>
      <c r="H268" t="s">
        <v>487</v>
      </c>
      <c r="I268" t="s">
        <v>135</v>
      </c>
      <c r="J268" s="160">
        <v>182902398</v>
      </c>
      <c r="K268" s="160">
        <v>152581989</v>
      </c>
      <c r="L268" s="119">
        <v>152908545.09999999</v>
      </c>
      <c r="M268" s="161">
        <v>8.75</v>
      </c>
    </row>
    <row r="269" spans="2:13">
      <c r="B269" s="118" t="s">
        <v>140</v>
      </c>
      <c r="C269" t="s">
        <v>411</v>
      </c>
      <c r="D269" s="19"/>
      <c r="E269" t="s">
        <v>133</v>
      </c>
      <c r="F269" t="s">
        <v>134</v>
      </c>
      <c r="G269" t="s">
        <v>881</v>
      </c>
      <c r="H269" t="s">
        <v>882</v>
      </c>
      <c r="I269" t="s">
        <v>135</v>
      </c>
      <c r="J269" s="160">
        <v>1103972604</v>
      </c>
      <c r="K269" s="160">
        <v>1011380360</v>
      </c>
      <c r="L269" s="119">
        <v>1005439918.4</v>
      </c>
      <c r="M269" s="161">
        <v>8.5</v>
      </c>
    </row>
    <row r="270" spans="2:13">
      <c r="B270" s="118" t="s">
        <v>140</v>
      </c>
      <c r="C270" t="s">
        <v>411</v>
      </c>
      <c r="D270" s="19"/>
      <c r="E270" t="s">
        <v>133</v>
      </c>
      <c r="F270" t="s">
        <v>134</v>
      </c>
      <c r="G270" t="s">
        <v>883</v>
      </c>
      <c r="H270" t="s">
        <v>882</v>
      </c>
      <c r="I270" t="s">
        <v>135</v>
      </c>
      <c r="J270" s="160">
        <v>1103972604</v>
      </c>
      <c r="K270" s="160">
        <v>1011380360</v>
      </c>
      <c r="L270" s="119">
        <v>1005439918.4</v>
      </c>
      <c r="M270" s="161">
        <v>8.5</v>
      </c>
    </row>
    <row r="271" spans="2:13">
      <c r="B271" s="118" t="s">
        <v>140</v>
      </c>
      <c r="C271" t="s">
        <v>411</v>
      </c>
      <c r="D271" s="19"/>
      <c r="E271" t="s">
        <v>133</v>
      </c>
      <c r="F271" t="s">
        <v>134</v>
      </c>
      <c r="G271" t="s">
        <v>884</v>
      </c>
      <c r="H271" t="s">
        <v>882</v>
      </c>
      <c r="I271" t="s">
        <v>135</v>
      </c>
      <c r="J271" s="160">
        <v>1103972604</v>
      </c>
      <c r="K271" s="160">
        <v>1011380360</v>
      </c>
      <c r="L271" s="119">
        <v>1005439918.4</v>
      </c>
      <c r="M271" s="161">
        <v>8.5</v>
      </c>
    </row>
    <row r="272" spans="2:13">
      <c r="B272" s="118" t="s">
        <v>140</v>
      </c>
      <c r="C272" t="s">
        <v>411</v>
      </c>
      <c r="D272" s="19"/>
      <c r="E272" t="s">
        <v>133</v>
      </c>
      <c r="F272" t="s">
        <v>134</v>
      </c>
      <c r="G272" t="s">
        <v>885</v>
      </c>
      <c r="H272" t="s">
        <v>882</v>
      </c>
      <c r="I272" t="s">
        <v>135</v>
      </c>
      <c r="J272" s="160">
        <v>1103972604</v>
      </c>
      <c r="K272" s="160">
        <v>1011380360</v>
      </c>
      <c r="L272" s="119">
        <v>1005439918.4</v>
      </c>
      <c r="M272" s="161">
        <v>8.5</v>
      </c>
    </row>
    <row r="273" spans="2:13">
      <c r="B273" s="118" t="s">
        <v>140</v>
      </c>
      <c r="C273" t="s">
        <v>411</v>
      </c>
      <c r="D273" s="19"/>
      <c r="E273" t="s">
        <v>133</v>
      </c>
      <c r="F273" t="s">
        <v>134</v>
      </c>
      <c r="G273" t="s">
        <v>886</v>
      </c>
      <c r="H273" t="s">
        <v>882</v>
      </c>
      <c r="I273" t="s">
        <v>135</v>
      </c>
      <c r="J273" s="160">
        <v>1103972604</v>
      </c>
      <c r="K273" s="160">
        <v>1011380360</v>
      </c>
      <c r="L273" s="119">
        <v>1005439918.4</v>
      </c>
      <c r="M273" s="161">
        <v>8.5</v>
      </c>
    </row>
    <row r="274" spans="2:13">
      <c r="B274" s="118" t="s">
        <v>140</v>
      </c>
      <c r="C274" t="s">
        <v>411</v>
      </c>
      <c r="D274" s="19"/>
      <c r="E274" t="s">
        <v>133</v>
      </c>
      <c r="F274" t="s">
        <v>134</v>
      </c>
      <c r="G274" t="s">
        <v>887</v>
      </c>
      <c r="H274" t="s">
        <v>882</v>
      </c>
      <c r="I274" t="s">
        <v>135</v>
      </c>
      <c r="J274" s="160">
        <v>1103972604</v>
      </c>
      <c r="K274" s="160">
        <v>1011380360</v>
      </c>
      <c r="L274" s="119">
        <v>1005439918.4</v>
      </c>
      <c r="M274" s="161">
        <v>8.5</v>
      </c>
    </row>
    <row r="275" spans="2:13">
      <c r="B275" s="118" t="s">
        <v>140</v>
      </c>
      <c r="C275" t="s">
        <v>411</v>
      </c>
      <c r="D275" s="19"/>
      <c r="E275" t="s">
        <v>133</v>
      </c>
      <c r="F275" t="s">
        <v>134</v>
      </c>
      <c r="G275" t="s">
        <v>888</v>
      </c>
      <c r="H275" t="s">
        <v>882</v>
      </c>
      <c r="I275" t="s">
        <v>135</v>
      </c>
      <c r="J275" s="160">
        <v>1103972604</v>
      </c>
      <c r="K275" s="160">
        <v>1011380360</v>
      </c>
      <c r="L275" s="119">
        <v>1005439918.4</v>
      </c>
      <c r="M275" s="161">
        <v>8.5</v>
      </c>
    </row>
    <row r="276" spans="2:13">
      <c r="B276" s="118" t="s">
        <v>140</v>
      </c>
      <c r="C276" t="s">
        <v>411</v>
      </c>
      <c r="D276" s="19"/>
      <c r="E276" t="s">
        <v>133</v>
      </c>
      <c r="F276" t="s">
        <v>134</v>
      </c>
      <c r="G276" t="s">
        <v>889</v>
      </c>
      <c r="H276" t="s">
        <v>882</v>
      </c>
      <c r="I276" t="s">
        <v>135</v>
      </c>
      <c r="J276" s="160">
        <v>1103972604</v>
      </c>
      <c r="K276" s="160">
        <v>1011380360</v>
      </c>
      <c r="L276" s="119">
        <v>1005439918.4</v>
      </c>
      <c r="M276" s="161">
        <v>8.5</v>
      </c>
    </row>
    <row r="277" spans="2:13">
      <c r="B277" s="118" t="s">
        <v>140</v>
      </c>
      <c r="C277" t="s">
        <v>411</v>
      </c>
      <c r="D277" s="19"/>
      <c r="E277" t="s">
        <v>133</v>
      </c>
      <c r="F277" t="s">
        <v>134</v>
      </c>
      <c r="G277" t="s">
        <v>890</v>
      </c>
      <c r="H277" t="s">
        <v>882</v>
      </c>
      <c r="I277" t="s">
        <v>135</v>
      </c>
      <c r="J277" s="160">
        <v>1103972604</v>
      </c>
      <c r="K277" s="160">
        <v>1011380360</v>
      </c>
      <c r="L277" s="119">
        <v>1005439918.4</v>
      </c>
      <c r="M277" s="161">
        <v>8.5</v>
      </c>
    </row>
    <row r="278" spans="2:13">
      <c r="B278" s="118" t="s">
        <v>140</v>
      </c>
      <c r="C278" t="s">
        <v>411</v>
      </c>
      <c r="D278" s="19"/>
      <c r="E278" t="s">
        <v>133</v>
      </c>
      <c r="F278" t="s">
        <v>134</v>
      </c>
      <c r="G278" t="s">
        <v>891</v>
      </c>
      <c r="H278" t="s">
        <v>882</v>
      </c>
      <c r="I278" t="s">
        <v>135</v>
      </c>
      <c r="J278" s="160">
        <v>1103972604</v>
      </c>
      <c r="K278" s="160">
        <v>1015321451</v>
      </c>
      <c r="L278" s="119">
        <v>1007626697.75</v>
      </c>
      <c r="M278" s="161">
        <v>8.25</v>
      </c>
    </row>
    <row r="279" spans="2:13">
      <c r="B279" s="118" t="s">
        <v>140</v>
      </c>
      <c r="C279" t="s">
        <v>411</v>
      </c>
      <c r="D279" s="19"/>
      <c r="E279" t="s">
        <v>133</v>
      </c>
      <c r="F279" t="s">
        <v>134</v>
      </c>
      <c r="G279" t="s">
        <v>892</v>
      </c>
      <c r="H279" t="s">
        <v>882</v>
      </c>
      <c r="I279" t="s">
        <v>135</v>
      </c>
      <c r="J279" s="160">
        <v>1103972604</v>
      </c>
      <c r="K279" s="160">
        <v>1015321451</v>
      </c>
      <c r="L279" s="119">
        <v>1007626697.75</v>
      </c>
      <c r="M279" s="161">
        <v>8.25</v>
      </c>
    </row>
    <row r="280" spans="2:13">
      <c r="B280" s="118" t="s">
        <v>140</v>
      </c>
      <c r="C280" t="s">
        <v>411</v>
      </c>
      <c r="D280" s="19"/>
      <c r="E280" t="s">
        <v>133</v>
      </c>
      <c r="F280" t="s">
        <v>134</v>
      </c>
      <c r="G280" t="s">
        <v>893</v>
      </c>
      <c r="H280" t="s">
        <v>882</v>
      </c>
      <c r="I280" t="s">
        <v>135</v>
      </c>
      <c r="J280" s="160">
        <v>1103972604</v>
      </c>
      <c r="K280" s="160">
        <v>1015321451</v>
      </c>
      <c r="L280" s="119">
        <v>1007626697.75</v>
      </c>
      <c r="M280" s="161">
        <v>8.25</v>
      </c>
    </row>
    <row r="281" spans="2:13">
      <c r="B281" s="118" t="s">
        <v>140</v>
      </c>
      <c r="C281" t="s">
        <v>411</v>
      </c>
      <c r="D281" s="19"/>
      <c r="E281" t="s">
        <v>133</v>
      </c>
      <c r="F281" t="s">
        <v>134</v>
      </c>
      <c r="G281" t="s">
        <v>894</v>
      </c>
      <c r="H281" t="s">
        <v>882</v>
      </c>
      <c r="I281" t="s">
        <v>135</v>
      </c>
      <c r="J281" s="160">
        <v>1103972604</v>
      </c>
      <c r="K281" s="160">
        <v>1015321451</v>
      </c>
      <c r="L281" s="119">
        <v>1007626697.75</v>
      </c>
      <c r="M281" s="161">
        <v>8.25</v>
      </c>
    </row>
    <row r="282" spans="2:13">
      <c r="B282" s="118" t="s">
        <v>140</v>
      </c>
      <c r="C282" t="s">
        <v>411</v>
      </c>
      <c r="D282" s="19"/>
      <c r="E282" t="s">
        <v>133</v>
      </c>
      <c r="F282" t="s">
        <v>134</v>
      </c>
      <c r="G282" t="s">
        <v>895</v>
      </c>
      <c r="H282" t="s">
        <v>882</v>
      </c>
      <c r="I282" t="s">
        <v>135</v>
      </c>
      <c r="J282" s="160">
        <v>1103972604</v>
      </c>
      <c r="K282" s="160">
        <v>1015321451</v>
      </c>
      <c r="L282" s="119">
        <v>1007626697.75</v>
      </c>
      <c r="M282" s="161">
        <v>8.25</v>
      </c>
    </row>
    <row r="283" spans="2:13">
      <c r="B283" s="118" t="s">
        <v>140</v>
      </c>
      <c r="C283" t="s">
        <v>411</v>
      </c>
      <c r="D283" s="19"/>
      <c r="E283" t="s">
        <v>133</v>
      </c>
      <c r="F283" t="s">
        <v>134</v>
      </c>
      <c r="G283" t="s">
        <v>896</v>
      </c>
      <c r="H283" t="s">
        <v>882</v>
      </c>
      <c r="I283" t="s">
        <v>135</v>
      </c>
      <c r="J283" s="160">
        <v>1103972604</v>
      </c>
      <c r="K283" s="160">
        <v>1015321451</v>
      </c>
      <c r="L283" s="119">
        <v>1007626697.75</v>
      </c>
      <c r="M283" s="161">
        <v>8.25</v>
      </c>
    </row>
    <row r="284" spans="2:13">
      <c r="B284" s="118" t="s">
        <v>140</v>
      </c>
      <c r="C284" t="s">
        <v>411</v>
      </c>
      <c r="D284" s="19"/>
      <c r="E284" t="s">
        <v>133</v>
      </c>
      <c r="F284" t="s">
        <v>134</v>
      </c>
      <c r="G284" t="s">
        <v>897</v>
      </c>
      <c r="H284" t="s">
        <v>882</v>
      </c>
      <c r="I284" t="s">
        <v>135</v>
      </c>
      <c r="J284" s="160">
        <v>1103972604</v>
      </c>
      <c r="K284" s="160">
        <v>1015321451</v>
      </c>
      <c r="L284" s="119">
        <v>1007626697.75</v>
      </c>
      <c r="M284" s="161">
        <v>8.25</v>
      </c>
    </row>
    <row r="285" spans="2:13">
      <c r="B285" s="118" t="s">
        <v>140</v>
      </c>
      <c r="C285" t="s">
        <v>411</v>
      </c>
      <c r="D285" s="19"/>
      <c r="E285" t="s">
        <v>133</v>
      </c>
      <c r="F285" t="s">
        <v>134</v>
      </c>
      <c r="G285" t="s">
        <v>898</v>
      </c>
      <c r="H285" t="s">
        <v>882</v>
      </c>
      <c r="I285" t="s">
        <v>135</v>
      </c>
      <c r="J285" s="160">
        <v>1103972604</v>
      </c>
      <c r="K285" s="160">
        <v>1015321451</v>
      </c>
      <c r="L285" s="119">
        <v>1007626697.75</v>
      </c>
      <c r="M285" s="161">
        <v>8.25</v>
      </c>
    </row>
    <row r="286" spans="2:13">
      <c r="B286" s="118" t="s">
        <v>140</v>
      </c>
      <c r="C286" t="s">
        <v>411</v>
      </c>
      <c r="D286" s="19"/>
      <c r="E286" t="s">
        <v>133</v>
      </c>
      <c r="F286" t="s">
        <v>134</v>
      </c>
      <c r="G286" t="s">
        <v>899</v>
      </c>
      <c r="H286" t="s">
        <v>882</v>
      </c>
      <c r="I286" t="s">
        <v>135</v>
      </c>
      <c r="J286" s="160">
        <v>1103972604</v>
      </c>
      <c r="K286" s="160">
        <v>1015321451</v>
      </c>
      <c r="L286" s="119">
        <v>1007626697.75</v>
      </c>
      <c r="M286" s="161">
        <v>8.25</v>
      </c>
    </row>
    <row r="287" spans="2:13">
      <c r="B287" s="118" t="s">
        <v>140</v>
      </c>
      <c r="C287" t="s">
        <v>208</v>
      </c>
      <c r="D287" s="19"/>
      <c r="E287" t="s">
        <v>133</v>
      </c>
      <c r="F287" t="s">
        <v>134</v>
      </c>
      <c r="G287" t="s">
        <v>210</v>
      </c>
      <c r="H287" t="s">
        <v>209</v>
      </c>
      <c r="I287" t="s">
        <v>135</v>
      </c>
      <c r="J287" s="160">
        <v>555200000</v>
      </c>
      <c r="K287" s="160">
        <v>504176949</v>
      </c>
      <c r="L287" s="119">
        <v>507362048.66000003</v>
      </c>
      <c r="M287" s="161">
        <v>7.2</v>
      </c>
    </row>
    <row r="288" spans="2:13">
      <c r="B288" s="118" t="s">
        <v>140</v>
      </c>
      <c r="C288" t="s">
        <v>208</v>
      </c>
      <c r="D288" s="19"/>
      <c r="E288" t="s">
        <v>133</v>
      </c>
      <c r="F288" t="s">
        <v>134</v>
      </c>
      <c r="G288" t="s">
        <v>211</v>
      </c>
      <c r="H288" t="s">
        <v>209</v>
      </c>
      <c r="I288" t="s">
        <v>135</v>
      </c>
      <c r="J288" s="160">
        <v>555200000</v>
      </c>
      <c r="K288" s="160">
        <v>504176949</v>
      </c>
      <c r="L288" s="119">
        <v>507362048.66000003</v>
      </c>
      <c r="M288" s="161">
        <v>7.2</v>
      </c>
    </row>
    <row r="289" spans="2:13">
      <c r="B289" s="118" t="s">
        <v>140</v>
      </c>
      <c r="C289" t="s">
        <v>208</v>
      </c>
      <c r="D289" s="19"/>
      <c r="E289" t="s">
        <v>133</v>
      </c>
      <c r="F289" t="s">
        <v>134</v>
      </c>
      <c r="G289" t="s">
        <v>212</v>
      </c>
      <c r="H289" t="s">
        <v>213</v>
      </c>
      <c r="I289" t="s">
        <v>135</v>
      </c>
      <c r="J289" s="160">
        <v>2773613015</v>
      </c>
      <c r="K289" s="160">
        <v>2503693061</v>
      </c>
      <c r="L289" s="119">
        <v>2518891770.4200001</v>
      </c>
      <c r="M289" s="161">
        <v>7.15</v>
      </c>
    </row>
    <row r="290" spans="2:13">
      <c r="B290" s="118" t="s">
        <v>140</v>
      </c>
      <c r="C290" t="s">
        <v>208</v>
      </c>
      <c r="D290" s="19"/>
      <c r="E290" t="s">
        <v>133</v>
      </c>
      <c r="F290" t="s">
        <v>134</v>
      </c>
      <c r="G290" t="s">
        <v>214</v>
      </c>
      <c r="H290" t="s">
        <v>213</v>
      </c>
      <c r="I290" t="s">
        <v>135</v>
      </c>
      <c r="J290" s="160">
        <v>2773613015</v>
      </c>
      <c r="K290" s="160">
        <v>2503693061</v>
      </c>
      <c r="L290" s="119">
        <v>2518891770.4200001</v>
      </c>
      <c r="M290" s="161">
        <v>7.15</v>
      </c>
    </row>
    <row r="291" spans="2:13">
      <c r="B291" s="118" t="s">
        <v>140</v>
      </c>
      <c r="C291" t="s">
        <v>208</v>
      </c>
      <c r="D291" s="19"/>
      <c r="E291" t="s">
        <v>133</v>
      </c>
      <c r="F291" t="s">
        <v>134</v>
      </c>
      <c r="G291" t="s">
        <v>215</v>
      </c>
      <c r="H291" t="s">
        <v>213</v>
      </c>
      <c r="I291" t="s">
        <v>135</v>
      </c>
      <c r="J291" s="160">
        <v>2773613015</v>
      </c>
      <c r="K291" s="160">
        <v>2503693061</v>
      </c>
      <c r="L291" s="119">
        <v>2518891770.4200001</v>
      </c>
      <c r="M291" s="161">
        <v>7.15</v>
      </c>
    </row>
    <row r="292" spans="2:13">
      <c r="B292" s="118" t="s">
        <v>140</v>
      </c>
      <c r="C292" t="s">
        <v>208</v>
      </c>
      <c r="D292" s="19"/>
      <c r="E292" t="s">
        <v>133</v>
      </c>
      <c r="F292" t="s">
        <v>134</v>
      </c>
      <c r="G292" t="s">
        <v>216</v>
      </c>
      <c r="H292" t="s">
        <v>213</v>
      </c>
      <c r="I292" t="s">
        <v>135</v>
      </c>
      <c r="J292" s="160">
        <v>2773613015</v>
      </c>
      <c r="K292" s="160">
        <v>2503693061</v>
      </c>
      <c r="L292" s="119">
        <v>2518891770.4200001</v>
      </c>
      <c r="M292" s="161">
        <v>7.15</v>
      </c>
    </row>
    <row r="293" spans="2:13">
      <c r="B293" s="118" t="s">
        <v>140</v>
      </c>
      <c r="C293" t="s">
        <v>208</v>
      </c>
      <c r="D293" s="19"/>
      <c r="E293" t="s">
        <v>133</v>
      </c>
      <c r="F293" t="s">
        <v>134</v>
      </c>
      <c r="G293" t="s">
        <v>217</v>
      </c>
      <c r="H293" t="s">
        <v>213</v>
      </c>
      <c r="I293" t="s">
        <v>135</v>
      </c>
      <c r="J293" s="160">
        <v>2773613015</v>
      </c>
      <c r="K293" s="160">
        <v>2503693061</v>
      </c>
      <c r="L293" s="119">
        <v>2518891770.4200001</v>
      </c>
      <c r="M293" s="161">
        <v>7.15</v>
      </c>
    </row>
    <row r="294" spans="2:13">
      <c r="B294" s="118" t="s">
        <v>140</v>
      </c>
      <c r="C294" t="s">
        <v>208</v>
      </c>
      <c r="D294" s="19"/>
      <c r="E294" t="s">
        <v>133</v>
      </c>
      <c r="F294" t="s">
        <v>134</v>
      </c>
      <c r="G294" t="s">
        <v>218</v>
      </c>
      <c r="H294" t="s">
        <v>213</v>
      </c>
      <c r="I294" t="s">
        <v>135</v>
      </c>
      <c r="J294" s="160">
        <v>2773613015</v>
      </c>
      <c r="K294" s="160">
        <v>2503693061</v>
      </c>
      <c r="L294" s="119">
        <v>2518891770.4200001</v>
      </c>
      <c r="M294" s="161">
        <v>7.15</v>
      </c>
    </row>
    <row r="295" spans="2:13">
      <c r="B295" s="118" t="s">
        <v>140</v>
      </c>
      <c r="C295" t="s">
        <v>208</v>
      </c>
      <c r="D295" s="19"/>
      <c r="E295" t="s">
        <v>133</v>
      </c>
      <c r="F295" t="s">
        <v>134</v>
      </c>
      <c r="G295" t="s">
        <v>219</v>
      </c>
      <c r="H295" t="s">
        <v>213</v>
      </c>
      <c r="I295" t="s">
        <v>135</v>
      </c>
      <c r="J295" s="160">
        <v>2773613015</v>
      </c>
      <c r="K295" s="160">
        <v>2503693061</v>
      </c>
      <c r="L295" s="119">
        <v>2518891770.4200001</v>
      </c>
      <c r="M295" s="161">
        <v>7.15</v>
      </c>
    </row>
    <row r="296" spans="2:13">
      <c r="B296" s="118" t="s">
        <v>140</v>
      </c>
      <c r="C296" t="s">
        <v>208</v>
      </c>
      <c r="D296" s="19"/>
      <c r="E296" t="s">
        <v>133</v>
      </c>
      <c r="F296" t="s">
        <v>134</v>
      </c>
      <c r="G296" t="s">
        <v>220</v>
      </c>
      <c r="H296" t="s">
        <v>213</v>
      </c>
      <c r="I296" t="s">
        <v>135</v>
      </c>
      <c r="J296" s="160">
        <v>2773613015</v>
      </c>
      <c r="K296" s="160">
        <v>2503693061</v>
      </c>
      <c r="L296" s="119">
        <v>2518891770.4200001</v>
      </c>
      <c r="M296" s="161">
        <v>7.15</v>
      </c>
    </row>
    <row r="297" spans="2:13">
      <c r="B297" s="118" t="s">
        <v>136</v>
      </c>
      <c r="C297" t="s">
        <v>208</v>
      </c>
      <c r="D297" s="19"/>
      <c r="E297" t="s">
        <v>133</v>
      </c>
      <c r="F297" t="s">
        <v>134</v>
      </c>
      <c r="G297" t="s">
        <v>420</v>
      </c>
      <c r="H297" t="s">
        <v>421</v>
      </c>
      <c r="I297" t="s">
        <v>135</v>
      </c>
      <c r="J297" s="160">
        <v>11430136988</v>
      </c>
      <c r="K297" s="160">
        <v>10000000000</v>
      </c>
      <c r="L297" s="119">
        <v>10001999777.48</v>
      </c>
      <c r="M297" s="161">
        <v>7.25</v>
      </c>
    </row>
    <row r="298" spans="2:13">
      <c r="B298" s="118" t="s">
        <v>140</v>
      </c>
      <c r="C298" t="s">
        <v>208</v>
      </c>
      <c r="D298" s="19"/>
      <c r="E298" t="s">
        <v>133</v>
      </c>
      <c r="F298" t="s">
        <v>134</v>
      </c>
      <c r="G298" t="s">
        <v>422</v>
      </c>
      <c r="H298" t="s">
        <v>423</v>
      </c>
      <c r="I298" t="s">
        <v>135</v>
      </c>
      <c r="J298" s="160">
        <v>546200000</v>
      </c>
      <c r="K298" s="160">
        <v>501201045</v>
      </c>
      <c r="L298" s="119">
        <v>507358693.30000001</v>
      </c>
      <c r="M298" s="161">
        <v>7.2</v>
      </c>
    </row>
    <row r="299" spans="2:13">
      <c r="B299" s="118" t="s">
        <v>140</v>
      </c>
      <c r="C299" t="s">
        <v>208</v>
      </c>
      <c r="D299" s="19"/>
      <c r="E299" t="s">
        <v>133</v>
      </c>
      <c r="F299" t="s">
        <v>134</v>
      </c>
      <c r="G299" t="s">
        <v>424</v>
      </c>
      <c r="H299" t="s">
        <v>423</v>
      </c>
      <c r="I299" t="s">
        <v>135</v>
      </c>
      <c r="J299" s="160">
        <v>546200000</v>
      </c>
      <c r="K299" s="160">
        <v>501201045</v>
      </c>
      <c r="L299" s="119">
        <v>507358693.30000001</v>
      </c>
      <c r="M299" s="161">
        <v>7.2</v>
      </c>
    </row>
    <row r="300" spans="2:13">
      <c r="B300" s="118" t="s">
        <v>140</v>
      </c>
      <c r="C300" t="s">
        <v>208</v>
      </c>
      <c r="D300" s="19"/>
      <c r="E300" t="s">
        <v>133</v>
      </c>
      <c r="F300" t="s">
        <v>134</v>
      </c>
      <c r="G300" t="s">
        <v>425</v>
      </c>
      <c r="H300" t="s">
        <v>423</v>
      </c>
      <c r="I300" t="s">
        <v>135</v>
      </c>
      <c r="J300" s="160">
        <v>546200000</v>
      </c>
      <c r="K300" s="160">
        <v>501201045</v>
      </c>
      <c r="L300" s="119">
        <v>507358693.30000001</v>
      </c>
      <c r="M300" s="161">
        <v>7.2</v>
      </c>
    </row>
    <row r="301" spans="2:13">
      <c r="B301" s="118" t="s">
        <v>136</v>
      </c>
      <c r="C301" t="s">
        <v>208</v>
      </c>
      <c r="D301" s="19"/>
      <c r="E301" t="s">
        <v>133</v>
      </c>
      <c r="F301" t="s">
        <v>134</v>
      </c>
      <c r="G301" t="s">
        <v>426</v>
      </c>
      <c r="H301" t="s">
        <v>421</v>
      </c>
      <c r="I301" t="s">
        <v>135</v>
      </c>
      <c r="J301" s="160">
        <v>10729469591</v>
      </c>
      <c r="K301" s="160">
        <v>9441071692</v>
      </c>
      <c r="L301" s="119">
        <v>9389050415.2299995</v>
      </c>
      <c r="M301" s="161">
        <v>7.25</v>
      </c>
    </row>
    <row r="302" spans="2:13">
      <c r="B302" s="118" t="s">
        <v>140</v>
      </c>
      <c r="C302" t="s">
        <v>208</v>
      </c>
      <c r="D302" s="19"/>
      <c r="E302" t="s">
        <v>133</v>
      </c>
      <c r="F302" t="s">
        <v>134</v>
      </c>
      <c r="G302" t="s">
        <v>427</v>
      </c>
      <c r="H302" t="s">
        <v>423</v>
      </c>
      <c r="I302" t="s">
        <v>135</v>
      </c>
      <c r="J302" s="160">
        <v>546200000</v>
      </c>
      <c r="K302" s="160">
        <v>506916681</v>
      </c>
      <c r="L302" s="119">
        <v>507358693.24000001</v>
      </c>
      <c r="M302" s="161">
        <v>7.2</v>
      </c>
    </row>
    <row r="303" spans="2:13">
      <c r="B303" s="118" t="s">
        <v>140</v>
      </c>
      <c r="C303" t="s">
        <v>221</v>
      </c>
      <c r="D303" s="19"/>
      <c r="E303" t="s">
        <v>133</v>
      </c>
      <c r="F303" t="s">
        <v>134</v>
      </c>
      <c r="G303" t="s">
        <v>222</v>
      </c>
      <c r="H303" t="s">
        <v>223</v>
      </c>
      <c r="I303" t="s">
        <v>135</v>
      </c>
      <c r="J303" s="160">
        <v>812758350</v>
      </c>
      <c r="K303" s="160">
        <v>682871784</v>
      </c>
      <c r="L303" s="119">
        <v>682738168.16999996</v>
      </c>
      <c r="M303" s="161">
        <v>7</v>
      </c>
    </row>
    <row r="304" spans="2:13">
      <c r="B304" s="118" t="s">
        <v>140</v>
      </c>
      <c r="C304" t="s">
        <v>221</v>
      </c>
      <c r="D304" s="19"/>
      <c r="E304" t="s">
        <v>133</v>
      </c>
      <c r="F304" t="s">
        <v>134</v>
      </c>
      <c r="G304" t="s">
        <v>231</v>
      </c>
      <c r="H304" t="s">
        <v>225</v>
      </c>
      <c r="I304" t="s">
        <v>135</v>
      </c>
      <c r="J304" s="160">
        <v>2769349315</v>
      </c>
      <c r="K304" s="160">
        <v>2500000000</v>
      </c>
      <c r="L304" s="119">
        <v>2517420080.79</v>
      </c>
      <c r="M304" s="161">
        <v>7.15</v>
      </c>
    </row>
    <row r="305" spans="2:13">
      <c r="B305" s="118" t="s">
        <v>140</v>
      </c>
      <c r="C305" t="s">
        <v>221</v>
      </c>
      <c r="D305" s="19"/>
      <c r="E305" t="s">
        <v>133</v>
      </c>
      <c r="F305" t="s">
        <v>134</v>
      </c>
      <c r="G305" t="s">
        <v>232</v>
      </c>
      <c r="H305" t="s">
        <v>225</v>
      </c>
      <c r="I305" t="s">
        <v>135</v>
      </c>
      <c r="J305" s="160">
        <v>2769349315</v>
      </c>
      <c r="K305" s="160">
        <v>2500000000</v>
      </c>
      <c r="L305" s="119">
        <v>2517420080.79</v>
      </c>
      <c r="M305" s="161">
        <v>7.15</v>
      </c>
    </row>
    <row r="306" spans="2:13">
      <c r="B306" s="118" t="s">
        <v>140</v>
      </c>
      <c r="C306" t="s">
        <v>221</v>
      </c>
      <c r="D306" s="19"/>
      <c r="E306" t="s">
        <v>133</v>
      </c>
      <c r="F306" t="s">
        <v>134</v>
      </c>
      <c r="G306" t="s">
        <v>234</v>
      </c>
      <c r="H306" t="s">
        <v>233</v>
      </c>
      <c r="I306" t="s">
        <v>135</v>
      </c>
      <c r="J306" s="160">
        <v>1109445206</v>
      </c>
      <c r="K306" s="160">
        <v>1000000000</v>
      </c>
      <c r="L306" s="119">
        <v>1002944798.38</v>
      </c>
      <c r="M306" s="161">
        <v>7.25</v>
      </c>
    </row>
    <row r="307" spans="2:13">
      <c r="B307" s="118" t="s">
        <v>140</v>
      </c>
      <c r="C307" t="s">
        <v>221</v>
      </c>
      <c r="D307" s="19"/>
      <c r="E307" t="s">
        <v>133</v>
      </c>
      <c r="F307" t="s">
        <v>134</v>
      </c>
      <c r="G307" t="s">
        <v>235</v>
      </c>
      <c r="H307" t="s">
        <v>233</v>
      </c>
      <c r="I307" t="s">
        <v>135</v>
      </c>
      <c r="J307" s="160">
        <v>1109445206</v>
      </c>
      <c r="K307" s="160">
        <v>1000000000</v>
      </c>
      <c r="L307" s="119">
        <v>1002944798.38</v>
      </c>
      <c r="M307" s="161">
        <v>7.25</v>
      </c>
    </row>
    <row r="308" spans="2:13">
      <c r="B308" s="118" t="s">
        <v>140</v>
      </c>
      <c r="C308" t="s">
        <v>221</v>
      </c>
      <c r="D308" s="19"/>
      <c r="E308" t="s">
        <v>133</v>
      </c>
      <c r="F308" t="s">
        <v>134</v>
      </c>
      <c r="G308" t="s">
        <v>236</v>
      </c>
      <c r="H308" t="s">
        <v>233</v>
      </c>
      <c r="I308" t="s">
        <v>135</v>
      </c>
      <c r="J308" s="160">
        <v>1109445206</v>
      </c>
      <c r="K308" s="160">
        <v>1000000000</v>
      </c>
      <c r="L308" s="119">
        <v>1002944798.38</v>
      </c>
      <c r="M308" s="161">
        <v>7.25</v>
      </c>
    </row>
    <row r="309" spans="2:13">
      <c r="B309" s="118" t="s">
        <v>140</v>
      </c>
      <c r="C309" t="s">
        <v>221</v>
      </c>
      <c r="D309" s="19"/>
      <c r="E309" t="s">
        <v>133</v>
      </c>
      <c r="F309" t="s">
        <v>134</v>
      </c>
      <c r="G309" t="s">
        <v>237</v>
      </c>
      <c r="H309" t="s">
        <v>233</v>
      </c>
      <c r="I309" t="s">
        <v>135</v>
      </c>
      <c r="J309" s="160">
        <v>1109445206</v>
      </c>
      <c r="K309" s="160">
        <v>1000000000</v>
      </c>
      <c r="L309" s="119">
        <v>1002944798.38</v>
      </c>
      <c r="M309" s="161">
        <v>7.25</v>
      </c>
    </row>
    <row r="310" spans="2:13">
      <c r="B310" s="118" t="s">
        <v>140</v>
      </c>
      <c r="C310" t="s">
        <v>221</v>
      </c>
      <c r="D310" s="19"/>
      <c r="E310" t="s">
        <v>133</v>
      </c>
      <c r="F310" t="s">
        <v>134</v>
      </c>
      <c r="G310" t="s">
        <v>238</v>
      </c>
      <c r="H310" t="s">
        <v>233</v>
      </c>
      <c r="I310" t="s">
        <v>135</v>
      </c>
      <c r="J310" s="160">
        <v>1109445206</v>
      </c>
      <c r="K310" s="160">
        <v>1000000000</v>
      </c>
      <c r="L310" s="119">
        <v>1002944798.38</v>
      </c>
      <c r="M310" s="161">
        <v>7.25</v>
      </c>
    </row>
    <row r="311" spans="2:13">
      <c r="B311" s="118" t="s">
        <v>140</v>
      </c>
      <c r="C311" t="s">
        <v>221</v>
      </c>
      <c r="D311" s="19"/>
      <c r="E311" t="s">
        <v>133</v>
      </c>
      <c r="F311" t="s">
        <v>134</v>
      </c>
      <c r="G311" t="s">
        <v>239</v>
      </c>
      <c r="H311" t="s">
        <v>233</v>
      </c>
      <c r="I311" t="s">
        <v>135</v>
      </c>
      <c r="J311" s="160">
        <v>1109445206</v>
      </c>
      <c r="K311" s="160">
        <v>1000000000</v>
      </c>
      <c r="L311" s="119">
        <v>1002944798.38</v>
      </c>
      <c r="M311" s="161">
        <v>7.25</v>
      </c>
    </row>
    <row r="312" spans="2:13">
      <c r="B312" s="118" t="s">
        <v>140</v>
      </c>
      <c r="C312" t="s">
        <v>221</v>
      </c>
      <c r="D312" s="19"/>
      <c r="E312" t="s">
        <v>133</v>
      </c>
      <c r="F312" t="s">
        <v>134</v>
      </c>
      <c r="G312" t="s">
        <v>240</v>
      </c>
      <c r="H312" t="s">
        <v>233</v>
      </c>
      <c r="I312" t="s">
        <v>135</v>
      </c>
      <c r="J312" s="160">
        <v>1109445206</v>
      </c>
      <c r="K312" s="160">
        <v>1000000000</v>
      </c>
      <c r="L312" s="119">
        <v>1002944798.38</v>
      </c>
      <c r="M312" s="161">
        <v>7.25</v>
      </c>
    </row>
    <row r="313" spans="2:13">
      <c r="B313" s="118" t="s">
        <v>140</v>
      </c>
      <c r="C313" t="s">
        <v>221</v>
      </c>
      <c r="D313" s="19"/>
      <c r="E313" t="s">
        <v>133</v>
      </c>
      <c r="F313" t="s">
        <v>134</v>
      </c>
      <c r="G313" t="s">
        <v>241</v>
      </c>
      <c r="H313" t="s">
        <v>233</v>
      </c>
      <c r="I313" t="s">
        <v>135</v>
      </c>
      <c r="J313" s="160">
        <v>1109445206</v>
      </c>
      <c r="K313" s="160">
        <v>1000000000</v>
      </c>
      <c r="L313" s="119">
        <v>1002944798.38</v>
      </c>
      <c r="M313" s="161">
        <v>7.25</v>
      </c>
    </row>
    <row r="314" spans="2:13">
      <c r="B314" s="118" t="s">
        <v>140</v>
      </c>
      <c r="C314" t="s">
        <v>221</v>
      </c>
      <c r="D314" s="19"/>
      <c r="E314" t="s">
        <v>133</v>
      </c>
      <c r="F314" t="s">
        <v>134</v>
      </c>
      <c r="G314" t="s">
        <v>242</v>
      </c>
      <c r="H314" t="s">
        <v>233</v>
      </c>
      <c r="I314" t="s">
        <v>135</v>
      </c>
      <c r="J314" s="160">
        <v>1109445206</v>
      </c>
      <c r="K314" s="160">
        <v>1000000000</v>
      </c>
      <c r="L314" s="119">
        <v>1002944798.38</v>
      </c>
      <c r="M314" s="161">
        <v>7.25</v>
      </c>
    </row>
    <row r="315" spans="2:13">
      <c r="B315" s="118" t="s">
        <v>140</v>
      </c>
      <c r="C315" t="s">
        <v>221</v>
      </c>
      <c r="D315" s="19"/>
      <c r="E315" t="s">
        <v>133</v>
      </c>
      <c r="F315" t="s">
        <v>134</v>
      </c>
      <c r="G315" t="s">
        <v>243</v>
      </c>
      <c r="H315" t="s">
        <v>233</v>
      </c>
      <c r="I315" t="s">
        <v>135</v>
      </c>
      <c r="J315" s="160">
        <v>1109445206</v>
      </c>
      <c r="K315" s="160">
        <v>1000000000</v>
      </c>
      <c r="L315" s="119">
        <v>1002944798.38</v>
      </c>
      <c r="M315" s="161">
        <v>7.25</v>
      </c>
    </row>
    <row r="316" spans="2:13">
      <c r="B316" s="118" t="s">
        <v>140</v>
      </c>
      <c r="C316" t="s">
        <v>221</v>
      </c>
      <c r="D316" s="19"/>
      <c r="E316" t="s">
        <v>133</v>
      </c>
      <c r="F316" t="s">
        <v>134</v>
      </c>
      <c r="G316" t="s">
        <v>244</v>
      </c>
      <c r="H316" t="s">
        <v>233</v>
      </c>
      <c r="I316" t="s">
        <v>135</v>
      </c>
      <c r="J316" s="160">
        <v>1109445206</v>
      </c>
      <c r="K316" s="160">
        <v>1000000000</v>
      </c>
      <c r="L316" s="119">
        <v>1002944798.38</v>
      </c>
      <c r="M316" s="161">
        <v>7.25</v>
      </c>
    </row>
    <row r="317" spans="2:13">
      <c r="B317" s="118" t="s">
        <v>140</v>
      </c>
      <c r="C317" t="s">
        <v>221</v>
      </c>
      <c r="D317" s="19"/>
      <c r="E317" t="s">
        <v>133</v>
      </c>
      <c r="F317" t="s">
        <v>134</v>
      </c>
      <c r="G317" t="s">
        <v>245</v>
      </c>
      <c r="H317" t="s">
        <v>233</v>
      </c>
      <c r="I317" t="s">
        <v>135</v>
      </c>
      <c r="J317" s="160">
        <v>1109445206</v>
      </c>
      <c r="K317" s="160">
        <v>1000000000</v>
      </c>
      <c r="L317" s="119">
        <v>1002944798.38</v>
      </c>
      <c r="M317" s="161">
        <v>7.25</v>
      </c>
    </row>
    <row r="318" spans="2:13">
      <c r="B318" s="118" t="s">
        <v>140</v>
      </c>
      <c r="C318" t="s">
        <v>221</v>
      </c>
      <c r="D318" s="19"/>
      <c r="E318" t="s">
        <v>133</v>
      </c>
      <c r="F318" t="s">
        <v>134</v>
      </c>
      <c r="G318" t="s">
        <v>246</v>
      </c>
      <c r="H318" t="s">
        <v>233</v>
      </c>
      <c r="I318" t="s">
        <v>135</v>
      </c>
      <c r="J318" s="160">
        <v>1109445206</v>
      </c>
      <c r="K318" s="160">
        <v>1000000000</v>
      </c>
      <c r="L318" s="119">
        <v>1002944798.38</v>
      </c>
      <c r="M318" s="161">
        <v>7.25</v>
      </c>
    </row>
    <row r="319" spans="2:13">
      <c r="B319" s="118" t="s">
        <v>140</v>
      </c>
      <c r="C319" t="s">
        <v>221</v>
      </c>
      <c r="D319" s="19"/>
      <c r="E319" t="s">
        <v>133</v>
      </c>
      <c r="F319" t="s">
        <v>134</v>
      </c>
      <c r="G319" t="s">
        <v>247</v>
      </c>
      <c r="H319" t="s">
        <v>233</v>
      </c>
      <c r="I319" t="s">
        <v>135</v>
      </c>
      <c r="J319" s="160">
        <v>1109445206</v>
      </c>
      <c r="K319" s="160">
        <v>1000000000</v>
      </c>
      <c r="L319" s="119">
        <v>1002944798.38</v>
      </c>
      <c r="M319" s="161">
        <v>7.25</v>
      </c>
    </row>
    <row r="320" spans="2:13">
      <c r="B320" s="118" t="s">
        <v>140</v>
      </c>
      <c r="C320" t="s">
        <v>221</v>
      </c>
      <c r="D320" s="19"/>
      <c r="E320" t="s">
        <v>133</v>
      </c>
      <c r="F320" t="s">
        <v>134</v>
      </c>
      <c r="G320" t="s">
        <v>488</v>
      </c>
      <c r="H320" t="s">
        <v>489</v>
      </c>
      <c r="I320" t="s">
        <v>135</v>
      </c>
      <c r="J320" s="160">
        <v>2238082186</v>
      </c>
      <c r="K320" s="160">
        <v>2004248017</v>
      </c>
      <c r="L320" s="119">
        <v>2033031378.4200001</v>
      </c>
      <c r="M320" s="161">
        <v>7.75</v>
      </c>
    </row>
    <row r="321" spans="2:13">
      <c r="B321" s="118" t="s">
        <v>140</v>
      </c>
      <c r="C321" t="s">
        <v>221</v>
      </c>
      <c r="D321" s="19"/>
      <c r="E321" t="s">
        <v>133</v>
      </c>
      <c r="F321" t="s">
        <v>134</v>
      </c>
      <c r="G321" t="s">
        <v>490</v>
      </c>
      <c r="H321" t="s">
        <v>489</v>
      </c>
      <c r="I321" t="s">
        <v>135</v>
      </c>
      <c r="J321" s="160">
        <v>2238082186</v>
      </c>
      <c r="K321" s="160">
        <v>2004248017</v>
      </c>
      <c r="L321" s="119">
        <v>2033031378.4200001</v>
      </c>
      <c r="M321" s="161">
        <v>7.75</v>
      </c>
    </row>
    <row r="322" spans="2:13">
      <c r="B322" s="118" t="s">
        <v>140</v>
      </c>
      <c r="C322" t="s">
        <v>221</v>
      </c>
      <c r="D322" s="19"/>
      <c r="E322" t="s">
        <v>133</v>
      </c>
      <c r="F322" t="s">
        <v>134</v>
      </c>
      <c r="G322" t="s">
        <v>491</v>
      </c>
      <c r="H322" t="s">
        <v>489</v>
      </c>
      <c r="I322" t="s">
        <v>135</v>
      </c>
      <c r="J322" s="160">
        <v>2238082186</v>
      </c>
      <c r="K322" s="160">
        <v>2004248017</v>
      </c>
      <c r="L322" s="119">
        <v>2033031378.4200001</v>
      </c>
      <c r="M322" s="161">
        <v>7.75</v>
      </c>
    </row>
    <row r="323" spans="2:13">
      <c r="B323" s="118" t="s">
        <v>140</v>
      </c>
      <c r="C323" t="s">
        <v>221</v>
      </c>
      <c r="D323" s="19"/>
      <c r="E323" t="s">
        <v>133</v>
      </c>
      <c r="F323" t="s">
        <v>134</v>
      </c>
      <c r="G323" t="s">
        <v>492</v>
      </c>
      <c r="H323" t="s">
        <v>489</v>
      </c>
      <c r="I323" t="s">
        <v>135</v>
      </c>
      <c r="J323" s="160">
        <v>2238082186</v>
      </c>
      <c r="K323" s="160">
        <v>2004248017</v>
      </c>
      <c r="L323" s="119">
        <v>2033031378.4200001</v>
      </c>
      <c r="M323" s="161">
        <v>7.75</v>
      </c>
    </row>
    <row r="324" spans="2:13">
      <c r="B324" s="118" t="s">
        <v>140</v>
      </c>
      <c r="C324" t="s">
        <v>221</v>
      </c>
      <c r="D324" s="19"/>
      <c r="E324" t="s">
        <v>133</v>
      </c>
      <c r="F324" t="s">
        <v>134</v>
      </c>
      <c r="G324" t="s">
        <v>493</v>
      </c>
      <c r="H324" t="s">
        <v>489</v>
      </c>
      <c r="I324" t="s">
        <v>135</v>
      </c>
      <c r="J324" s="160">
        <v>2238082186</v>
      </c>
      <c r="K324" s="160">
        <v>2004248017</v>
      </c>
      <c r="L324" s="119">
        <v>2033031378.4200001</v>
      </c>
      <c r="M324" s="161">
        <v>7.75</v>
      </c>
    </row>
    <row r="325" spans="2:13">
      <c r="B325" s="118" t="s">
        <v>136</v>
      </c>
      <c r="C325" t="s">
        <v>221</v>
      </c>
      <c r="D325" s="19"/>
      <c r="E325" t="s">
        <v>133</v>
      </c>
      <c r="F325" t="s">
        <v>134</v>
      </c>
      <c r="G325" t="s">
        <v>900</v>
      </c>
      <c r="H325" t="s">
        <v>596</v>
      </c>
      <c r="I325" t="s">
        <v>135</v>
      </c>
      <c r="J325" s="160">
        <v>11543835618</v>
      </c>
      <c r="K325" s="160">
        <v>10063960001</v>
      </c>
      <c r="L325" s="119">
        <v>10000015565.24</v>
      </c>
      <c r="M325" s="161">
        <v>8.0500000000000007</v>
      </c>
    </row>
    <row r="326" spans="2:13">
      <c r="B326" s="118" t="s">
        <v>136</v>
      </c>
      <c r="C326" t="s">
        <v>221</v>
      </c>
      <c r="D326" s="19"/>
      <c r="E326" t="s">
        <v>133</v>
      </c>
      <c r="F326" t="s">
        <v>134</v>
      </c>
      <c r="G326" t="s">
        <v>901</v>
      </c>
      <c r="H326" t="s">
        <v>596</v>
      </c>
      <c r="I326" t="s">
        <v>135</v>
      </c>
      <c r="J326" s="160">
        <v>9235068492</v>
      </c>
      <c r="K326" s="160">
        <v>8051168000</v>
      </c>
      <c r="L326" s="119">
        <v>8000012450.1700001</v>
      </c>
      <c r="M326" s="161">
        <v>8.0500000000000007</v>
      </c>
    </row>
    <row r="327" spans="2:13">
      <c r="B327" s="118" t="s">
        <v>140</v>
      </c>
      <c r="C327" t="s">
        <v>221</v>
      </c>
      <c r="D327" s="19"/>
      <c r="E327" t="s">
        <v>133</v>
      </c>
      <c r="F327" t="s">
        <v>134</v>
      </c>
      <c r="G327" t="s">
        <v>902</v>
      </c>
      <c r="H327" t="s">
        <v>903</v>
      </c>
      <c r="I327" t="s">
        <v>135</v>
      </c>
      <c r="J327" s="160">
        <v>1088519178</v>
      </c>
      <c r="K327" s="160">
        <v>1006537968</v>
      </c>
      <c r="L327" s="119">
        <v>1019325990.14</v>
      </c>
      <c r="M327" s="161">
        <v>8.25</v>
      </c>
    </row>
    <row r="328" spans="2:13">
      <c r="B328" s="118" t="s">
        <v>140</v>
      </c>
      <c r="C328" t="s">
        <v>221</v>
      </c>
      <c r="D328" s="19"/>
      <c r="E328" t="s">
        <v>133</v>
      </c>
      <c r="F328" t="s">
        <v>134</v>
      </c>
      <c r="G328" t="s">
        <v>904</v>
      </c>
      <c r="H328" t="s">
        <v>903</v>
      </c>
      <c r="I328" t="s">
        <v>135</v>
      </c>
      <c r="J328" s="160">
        <v>1088519178</v>
      </c>
      <c r="K328" s="160">
        <v>1006537968</v>
      </c>
      <c r="L328" s="119">
        <v>1019325990.14</v>
      </c>
      <c r="M328" s="161">
        <v>8.25</v>
      </c>
    </row>
    <row r="329" spans="2:13">
      <c r="B329" s="118" t="s">
        <v>140</v>
      </c>
      <c r="C329" t="s">
        <v>221</v>
      </c>
      <c r="D329" s="19"/>
      <c r="E329" t="s">
        <v>133</v>
      </c>
      <c r="F329" t="s">
        <v>134</v>
      </c>
      <c r="G329" t="s">
        <v>905</v>
      </c>
      <c r="H329" t="s">
        <v>903</v>
      </c>
      <c r="I329" t="s">
        <v>135</v>
      </c>
      <c r="J329" s="160">
        <v>1088519178</v>
      </c>
      <c r="K329" s="160">
        <v>1006537968</v>
      </c>
      <c r="L329" s="119">
        <v>1019325990.14</v>
      </c>
      <c r="M329" s="161">
        <v>8.25</v>
      </c>
    </row>
    <row r="330" spans="2:13">
      <c r="B330" s="118" t="s">
        <v>140</v>
      </c>
      <c r="C330" t="s">
        <v>221</v>
      </c>
      <c r="D330" s="19"/>
      <c r="E330" t="s">
        <v>133</v>
      </c>
      <c r="F330" t="s">
        <v>134</v>
      </c>
      <c r="G330" t="s">
        <v>906</v>
      </c>
      <c r="H330" t="s">
        <v>903</v>
      </c>
      <c r="I330" t="s">
        <v>135</v>
      </c>
      <c r="J330" s="160">
        <v>1088519178</v>
      </c>
      <c r="K330" s="160">
        <v>1006537968</v>
      </c>
      <c r="L330" s="119">
        <v>1019325990.14</v>
      </c>
      <c r="M330" s="161">
        <v>8.25</v>
      </c>
    </row>
    <row r="331" spans="2:13">
      <c r="B331" s="118" t="s">
        <v>140</v>
      </c>
      <c r="C331" t="s">
        <v>221</v>
      </c>
      <c r="D331" s="19"/>
      <c r="E331" t="s">
        <v>133</v>
      </c>
      <c r="F331" t="s">
        <v>134</v>
      </c>
      <c r="G331" t="s">
        <v>907</v>
      </c>
      <c r="H331" t="s">
        <v>903</v>
      </c>
      <c r="I331" t="s">
        <v>135</v>
      </c>
      <c r="J331" s="160">
        <v>1088519178</v>
      </c>
      <c r="K331" s="160">
        <v>1006537968</v>
      </c>
      <c r="L331" s="119">
        <v>1019325990.14</v>
      </c>
      <c r="M331" s="161">
        <v>8.25</v>
      </c>
    </row>
    <row r="332" spans="2:13">
      <c r="B332" s="118" t="s">
        <v>140</v>
      </c>
      <c r="C332" t="s">
        <v>221</v>
      </c>
      <c r="D332" s="19"/>
      <c r="E332" t="s">
        <v>133</v>
      </c>
      <c r="F332" t="s">
        <v>134</v>
      </c>
      <c r="G332" t="s">
        <v>908</v>
      </c>
      <c r="H332" t="s">
        <v>903</v>
      </c>
      <c r="I332" t="s">
        <v>135</v>
      </c>
      <c r="J332" s="160">
        <v>1088519178</v>
      </c>
      <c r="K332" s="160">
        <v>1006537968</v>
      </c>
      <c r="L332" s="119">
        <v>1019325990.14</v>
      </c>
      <c r="M332" s="161">
        <v>8.25</v>
      </c>
    </row>
    <row r="333" spans="2:13">
      <c r="B333" s="118" t="s">
        <v>140</v>
      </c>
      <c r="C333" t="s">
        <v>221</v>
      </c>
      <c r="D333" s="19"/>
      <c r="E333" t="s">
        <v>133</v>
      </c>
      <c r="F333" t="s">
        <v>134</v>
      </c>
      <c r="G333" t="s">
        <v>909</v>
      </c>
      <c r="H333" t="s">
        <v>903</v>
      </c>
      <c r="I333" t="s">
        <v>135</v>
      </c>
      <c r="J333" s="160">
        <v>1088519178</v>
      </c>
      <c r="K333" s="160">
        <v>1006537968</v>
      </c>
      <c r="L333" s="119">
        <v>1019325990.14</v>
      </c>
      <c r="M333" s="161">
        <v>8.25</v>
      </c>
    </row>
    <row r="334" spans="2:13">
      <c r="B334" s="118" t="s">
        <v>140</v>
      </c>
      <c r="C334" t="s">
        <v>221</v>
      </c>
      <c r="D334" s="19"/>
      <c r="E334" t="s">
        <v>133</v>
      </c>
      <c r="F334" t="s">
        <v>134</v>
      </c>
      <c r="G334" t="s">
        <v>910</v>
      </c>
      <c r="H334" t="s">
        <v>903</v>
      </c>
      <c r="I334" t="s">
        <v>135</v>
      </c>
      <c r="J334" s="160">
        <v>1088519178</v>
      </c>
      <c r="K334" s="160">
        <v>1006537968</v>
      </c>
      <c r="L334" s="119">
        <v>1019325990.14</v>
      </c>
      <c r="M334" s="161">
        <v>8.25</v>
      </c>
    </row>
    <row r="335" spans="2:13">
      <c r="B335" s="118" t="s">
        <v>140</v>
      </c>
      <c r="C335" t="s">
        <v>221</v>
      </c>
      <c r="D335" s="19"/>
      <c r="E335" t="s">
        <v>133</v>
      </c>
      <c r="F335" t="s">
        <v>134</v>
      </c>
      <c r="G335" t="s">
        <v>911</v>
      </c>
      <c r="H335" t="s">
        <v>903</v>
      </c>
      <c r="I335" t="s">
        <v>135</v>
      </c>
      <c r="J335" s="160">
        <v>1088519178</v>
      </c>
      <c r="K335" s="160">
        <v>1006537968</v>
      </c>
      <c r="L335" s="119">
        <v>1019325990.14</v>
      </c>
      <c r="M335" s="161">
        <v>8.25</v>
      </c>
    </row>
    <row r="336" spans="2:13">
      <c r="B336" s="118" t="s">
        <v>140</v>
      </c>
      <c r="C336" t="s">
        <v>221</v>
      </c>
      <c r="D336" s="19"/>
      <c r="E336" t="s">
        <v>133</v>
      </c>
      <c r="F336" t="s">
        <v>134</v>
      </c>
      <c r="G336" t="s">
        <v>912</v>
      </c>
      <c r="H336" t="s">
        <v>903</v>
      </c>
      <c r="I336" t="s">
        <v>135</v>
      </c>
      <c r="J336" s="160">
        <v>1088519178</v>
      </c>
      <c r="K336" s="160">
        <v>1006537968</v>
      </c>
      <c r="L336" s="119">
        <v>1019325990.14</v>
      </c>
      <c r="M336" s="161">
        <v>8.25</v>
      </c>
    </row>
    <row r="337" spans="2:13">
      <c r="B337" s="118" t="s">
        <v>140</v>
      </c>
      <c r="C337" t="s">
        <v>221</v>
      </c>
      <c r="D337" s="19"/>
      <c r="E337" t="s">
        <v>133</v>
      </c>
      <c r="F337" t="s">
        <v>134</v>
      </c>
      <c r="G337" t="s">
        <v>913</v>
      </c>
      <c r="H337" t="s">
        <v>903</v>
      </c>
      <c r="I337" t="s">
        <v>135</v>
      </c>
      <c r="J337" s="160">
        <v>1088519178</v>
      </c>
      <c r="K337" s="160">
        <v>1006537968</v>
      </c>
      <c r="L337" s="119">
        <v>1019325990.14</v>
      </c>
      <c r="M337" s="161">
        <v>8.25</v>
      </c>
    </row>
    <row r="338" spans="2:13">
      <c r="B338" s="118" t="s">
        <v>131</v>
      </c>
      <c r="C338" t="s">
        <v>248</v>
      </c>
      <c r="D338" s="19"/>
      <c r="E338" t="s">
        <v>133</v>
      </c>
      <c r="F338" t="s">
        <v>134</v>
      </c>
      <c r="G338" t="s">
        <v>253</v>
      </c>
      <c r="H338" t="s">
        <v>254</v>
      </c>
      <c r="I338" t="s">
        <v>135</v>
      </c>
      <c r="J338" s="160">
        <v>766465832</v>
      </c>
      <c r="K338" s="160">
        <v>600000000</v>
      </c>
      <c r="L338" s="119">
        <v>350586356.27999997</v>
      </c>
      <c r="M338" s="161">
        <v>7.9</v>
      </c>
    </row>
    <row r="339" spans="2:13">
      <c r="B339" s="118" t="s">
        <v>131</v>
      </c>
      <c r="C339" t="s">
        <v>248</v>
      </c>
      <c r="D339" s="19"/>
      <c r="E339" t="s">
        <v>133</v>
      </c>
      <c r="F339" t="s">
        <v>134</v>
      </c>
      <c r="G339" t="s">
        <v>255</v>
      </c>
      <c r="H339" t="s">
        <v>256</v>
      </c>
      <c r="I339" t="s">
        <v>135</v>
      </c>
      <c r="J339" s="160">
        <v>547199659</v>
      </c>
      <c r="K339" s="160">
        <v>450000000</v>
      </c>
      <c r="L339" s="119">
        <v>306202129.81</v>
      </c>
      <c r="M339" s="161">
        <v>7.25</v>
      </c>
    </row>
    <row r="340" spans="2:13">
      <c r="B340" s="118" t="s">
        <v>131</v>
      </c>
      <c r="C340" t="s">
        <v>248</v>
      </c>
      <c r="D340" s="19"/>
      <c r="E340" t="s">
        <v>133</v>
      </c>
      <c r="F340" t="s">
        <v>134</v>
      </c>
      <c r="G340" t="s">
        <v>428</v>
      </c>
      <c r="H340" t="s">
        <v>429</v>
      </c>
      <c r="I340" t="s">
        <v>135</v>
      </c>
      <c r="J340" s="160">
        <v>34670102741</v>
      </c>
      <c r="K340" s="160">
        <v>30999999999</v>
      </c>
      <c r="L340" s="119">
        <v>28095175758.189999</v>
      </c>
      <c r="M340" s="161">
        <v>6.3</v>
      </c>
    </row>
    <row r="341" spans="2:13">
      <c r="B341" s="118" t="s">
        <v>131</v>
      </c>
      <c r="C341" t="s">
        <v>248</v>
      </c>
      <c r="D341" s="19"/>
      <c r="E341" t="s">
        <v>133</v>
      </c>
      <c r="F341" t="s">
        <v>134</v>
      </c>
      <c r="G341" t="s">
        <v>914</v>
      </c>
      <c r="H341" t="s">
        <v>429</v>
      </c>
      <c r="I341" t="s">
        <v>135</v>
      </c>
      <c r="J341" s="160">
        <v>29113356165</v>
      </c>
      <c r="K341" s="160">
        <v>27025684932</v>
      </c>
      <c r="L341" s="119">
        <v>27191268565.25</v>
      </c>
      <c r="M341" s="161">
        <v>6.25</v>
      </c>
    </row>
    <row r="342" spans="2:13">
      <c r="B342" s="118" t="s">
        <v>136</v>
      </c>
      <c r="C342" t="s">
        <v>1039</v>
      </c>
      <c r="D342" s="19"/>
      <c r="E342" t="s">
        <v>133</v>
      </c>
      <c r="F342" t="s">
        <v>134</v>
      </c>
      <c r="G342" t="s">
        <v>261</v>
      </c>
      <c r="H342" t="s">
        <v>259</v>
      </c>
      <c r="I342" t="s">
        <v>135</v>
      </c>
      <c r="J342" s="160">
        <v>576375342</v>
      </c>
      <c r="K342" s="160">
        <v>514456164</v>
      </c>
      <c r="L342" s="119">
        <v>508720063.32999998</v>
      </c>
      <c r="M342" s="161">
        <v>6.1</v>
      </c>
    </row>
    <row r="343" spans="2:13">
      <c r="B343" s="118" t="s">
        <v>136</v>
      </c>
      <c r="C343" t="s">
        <v>1039</v>
      </c>
      <c r="D343" s="19"/>
      <c r="E343" t="s">
        <v>133</v>
      </c>
      <c r="F343" t="s">
        <v>134</v>
      </c>
      <c r="G343" t="s">
        <v>432</v>
      </c>
      <c r="H343" t="s">
        <v>264</v>
      </c>
      <c r="I343" t="s">
        <v>135</v>
      </c>
      <c r="J343" s="160">
        <v>4096613699</v>
      </c>
      <c r="K343" s="160">
        <v>3230071232</v>
      </c>
      <c r="L343" s="119">
        <v>3211169998.6799998</v>
      </c>
      <c r="M343" s="161">
        <v>7</v>
      </c>
    </row>
    <row r="344" spans="2:13">
      <c r="B344" s="118" t="s">
        <v>140</v>
      </c>
      <c r="C344" t="s">
        <v>1039</v>
      </c>
      <c r="D344" s="19"/>
      <c r="E344" t="s">
        <v>133</v>
      </c>
      <c r="F344" t="s">
        <v>134</v>
      </c>
      <c r="G344" t="s">
        <v>433</v>
      </c>
      <c r="H344" t="s">
        <v>434</v>
      </c>
      <c r="I344" t="s">
        <v>135</v>
      </c>
      <c r="J344" s="160">
        <v>1254762769</v>
      </c>
      <c r="K344" s="160">
        <v>1050449238</v>
      </c>
      <c r="L344" s="119">
        <v>1022632066.0599999</v>
      </c>
      <c r="M344" s="161">
        <v>9.25</v>
      </c>
    </row>
    <row r="345" spans="2:13">
      <c r="B345" s="118" t="s">
        <v>140</v>
      </c>
      <c r="C345" t="s">
        <v>1039</v>
      </c>
      <c r="D345" s="19"/>
      <c r="E345" t="s">
        <v>133</v>
      </c>
      <c r="F345" t="s">
        <v>134</v>
      </c>
      <c r="G345" t="s">
        <v>494</v>
      </c>
      <c r="H345" t="s">
        <v>495</v>
      </c>
      <c r="I345" t="s">
        <v>135</v>
      </c>
      <c r="J345" s="160">
        <v>1293919929</v>
      </c>
      <c r="K345" s="160">
        <v>1016158399</v>
      </c>
      <c r="L345" s="119">
        <v>1012247369.59</v>
      </c>
      <c r="M345" s="161">
        <v>7.1</v>
      </c>
    </row>
    <row r="346" spans="2:13">
      <c r="B346" s="118" t="s">
        <v>140</v>
      </c>
      <c r="C346" t="s">
        <v>1039</v>
      </c>
      <c r="D346" s="19"/>
      <c r="E346" t="s">
        <v>133</v>
      </c>
      <c r="F346" t="s">
        <v>134</v>
      </c>
      <c r="G346" t="s">
        <v>496</v>
      </c>
      <c r="H346" t="s">
        <v>495</v>
      </c>
      <c r="I346" t="s">
        <v>135</v>
      </c>
      <c r="J346" s="160">
        <v>1293919929</v>
      </c>
      <c r="K346" s="160">
        <v>1016158399</v>
      </c>
      <c r="L346" s="119">
        <v>1012247369.59</v>
      </c>
      <c r="M346" s="161">
        <v>7.1</v>
      </c>
    </row>
    <row r="347" spans="2:13">
      <c r="B347" s="118" t="s">
        <v>140</v>
      </c>
      <c r="C347" t="s">
        <v>1039</v>
      </c>
      <c r="D347" s="19"/>
      <c r="E347" t="s">
        <v>133</v>
      </c>
      <c r="F347" t="s">
        <v>134</v>
      </c>
      <c r="G347" t="s">
        <v>497</v>
      </c>
      <c r="H347" t="s">
        <v>495</v>
      </c>
      <c r="I347" t="s">
        <v>135</v>
      </c>
      <c r="J347" s="160">
        <v>1293919929</v>
      </c>
      <c r="K347" s="160">
        <v>1016158399</v>
      </c>
      <c r="L347" s="119">
        <v>1012247369.59</v>
      </c>
      <c r="M347" s="161">
        <v>7.1</v>
      </c>
    </row>
    <row r="348" spans="2:13">
      <c r="B348" s="118" t="s">
        <v>140</v>
      </c>
      <c r="C348" t="s">
        <v>1039</v>
      </c>
      <c r="D348" s="19"/>
      <c r="E348" t="s">
        <v>133</v>
      </c>
      <c r="F348" t="s">
        <v>134</v>
      </c>
      <c r="G348" t="s">
        <v>498</v>
      </c>
      <c r="H348" t="s">
        <v>495</v>
      </c>
      <c r="I348" t="s">
        <v>135</v>
      </c>
      <c r="J348" s="160">
        <v>1293919929</v>
      </c>
      <c r="K348" s="160">
        <v>1016158399</v>
      </c>
      <c r="L348" s="119">
        <v>1012247369.59</v>
      </c>
      <c r="M348" s="161">
        <v>7.1</v>
      </c>
    </row>
    <row r="349" spans="2:13">
      <c r="B349" s="118" t="s">
        <v>140</v>
      </c>
      <c r="C349" t="s">
        <v>1039</v>
      </c>
      <c r="D349" s="19"/>
      <c r="E349" t="s">
        <v>133</v>
      </c>
      <c r="F349" t="s">
        <v>134</v>
      </c>
      <c r="G349" t="s">
        <v>499</v>
      </c>
      <c r="H349" t="s">
        <v>495</v>
      </c>
      <c r="I349" t="s">
        <v>135</v>
      </c>
      <c r="J349" s="160">
        <v>1293919929</v>
      </c>
      <c r="K349" s="160">
        <v>1016158399</v>
      </c>
      <c r="L349" s="119">
        <v>1012247369.59</v>
      </c>
      <c r="M349" s="161">
        <v>7.1</v>
      </c>
    </row>
    <row r="350" spans="2:13">
      <c r="B350" s="118" t="s">
        <v>140</v>
      </c>
      <c r="C350" t="s">
        <v>1039</v>
      </c>
      <c r="D350" s="19"/>
      <c r="E350" t="s">
        <v>133</v>
      </c>
      <c r="F350" t="s">
        <v>134</v>
      </c>
      <c r="G350" t="s">
        <v>500</v>
      </c>
      <c r="H350" t="s">
        <v>495</v>
      </c>
      <c r="I350" t="s">
        <v>135</v>
      </c>
      <c r="J350" s="160">
        <v>1293919929</v>
      </c>
      <c r="K350" s="160">
        <v>1016158399</v>
      </c>
      <c r="L350" s="119">
        <v>1012247369.59</v>
      </c>
      <c r="M350" s="161">
        <v>7.1</v>
      </c>
    </row>
    <row r="351" spans="2:13">
      <c r="B351" s="118" t="s">
        <v>140</v>
      </c>
      <c r="C351" t="s">
        <v>1039</v>
      </c>
      <c r="D351" s="19"/>
      <c r="E351" t="s">
        <v>133</v>
      </c>
      <c r="F351" t="s">
        <v>134</v>
      </c>
      <c r="G351" t="s">
        <v>501</v>
      </c>
      <c r="H351" t="s">
        <v>495</v>
      </c>
      <c r="I351" t="s">
        <v>135</v>
      </c>
      <c r="J351" s="160">
        <v>1293919929</v>
      </c>
      <c r="K351" s="160">
        <v>1016158399</v>
      </c>
      <c r="L351" s="119">
        <v>1012247369.59</v>
      </c>
      <c r="M351" s="161">
        <v>7.1</v>
      </c>
    </row>
    <row r="352" spans="2:13">
      <c r="B352" s="118" t="s">
        <v>140</v>
      </c>
      <c r="C352" t="s">
        <v>1039</v>
      </c>
      <c r="D352" s="19"/>
      <c r="E352" t="s">
        <v>133</v>
      </c>
      <c r="F352" t="s">
        <v>134</v>
      </c>
      <c r="G352" t="s">
        <v>502</v>
      </c>
      <c r="H352" t="s">
        <v>495</v>
      </c>
      <c r="I352" t="s">
        <v>135</v>
      </c>
      <c r="J352" s="160">
        <v>1293919929</v>
      </c>
      <c r="K352" s="160">
        <v>1016158399</v>
      </c>
      <c r="L352" s="119">
        <v>1012247369.59</v>
      </c>
      <c r="M352" s="161">
        <v>7.1</v>
      </c>
    </row>
    <row r="353" spans="2:13">
      <c r="B353" s="118" t="s">
        <v>140</v>
      </c>
      <c r="C353" t="s">
        <v>1039</v>
      </c>
      <c r="D353" s="19"/>
      <c r="E353" t="s">
        <v>133</v>
      </c>
      <c r="F353" t="s">
        <v>134</v>
      </c>
      <c r="G353" t="s">
        <v>503</v>
      </c>
      <c r="H353" t="s">
        <v>495</v>
      </c>
      <c r="I353" t="s">
        <v>135</v>
      </c>
      <c r="J353" s="160">
        <v>1293919929</v>
      </c>
      <c r="K353" s="160">
        <v>1016158399</v>
      </c>
      <c r="L353" s="119">
        <v>1012247369.59</v>
      </c>
      <c r="M353" s="161">
        <v>7.1</v>
      </c>
    </row>
    <row r="354" spans="2:13">
      <c r="B354" s="118" t="s">
        <v>140</v>
      </c>
      <c r="C354" t="s">
        <v>1039</v>
      </c>
      <c r="D354" s="19"/>
      <c r="E354" t="s">
        <v>133</v>
      </c>
      <c r="F354" t="s">
        <v>134</v>
      </c>
      <c r="G354" t="s">
        <v>504</v>
      </c>
      <c r="H354" t="s">
        <v>495</v>
      </c>
      <c r="I354" t="s">
        <v>135</v>
      </c>
      <c r="J354" s="160">
        <v>1293919929</v>
      </c>
      <c r="K354" s="160">
        <v>1016158399</v>
      </c>
      <c r="L354" s="119">
        <v>1012247369.59</v>
      </c>
      <c r="M354" s="161">
        <v>7.1</v>
      </c>
    </row>
    <row r="355" spans="2:13">
      <c r="B355" s="118" t="s">
        <v>140</v>
      </c>
      <c r="C355" t="s">
        <v>1039</v>
      </c>
      <c r="D355" s="19"/>
      <c r="E355" t="s">
        <v>133</v>
      </c>
      <c r="F355" t="s">
        <v>134</v>
      </c>
      <c r="G355" t="s">
        <v>506</v>
      </c>
      <c r="H355" t="s">
        <v>505</v>
      </c>
      <c r="I355" t="s">
        <v>135</v>
      </c>
      <c r="J355" s="160">
        <v>1275634955</v>
      </c>
      <c r="K355" s="160">
        <v>1002925436</v>
      </c>
      <c r="L355" s="119">
        <v>1011080392.87</v>
      </c>
      <c r="M355" s="161">
        <v>7.1</v>
      </c>
    </row>
    <row r="356" spans="2:13">
      <c r="B356" s="118" t="s">
        <v>140</v>
      </c>
      <c r="C356" t="s">
        <v>1039</v>
      </c>
      <c r="D356" s="19"/>
      <c r="E356" t="s">
        <v>133</v>
      </c>
      <c r="F356" t="s">
        <v>134</v>
      </c>
      <c r="G356" t="s">
        <v>507</v>
      </c>
      <c r="H356" t="s">
        <v>505</v>
      </c>
      <c r="I356" t="s">
        <v>135</v>
      </c>
      <c r="J356" s="160">
        <v>1275634955</v>
      </c>
      <c r="K356" s="160">
        <v>1002925436</v>
      </c>
      <c r="L356" s="119">
        <v>1011080392.87</v>
      </c>
      <c r="M356" s="161">
        <v>7.1</v>
      </c>
    </row>
    <row r="357" spans="2:13">
      <c r="B357" s="118" t="s">
        <v>140</v>
      </c>
      <c r="C357" t="s">
        <v>1039</v>
      </c>
      <c r="D357" s="19"/>
      <c r="E357" t="s">
        <v>133</v>
      </c>
      <c r="F357" t="s">
        <v>134</v>
      </c>
      <c r="G357" t="s">
        <v>508</v>
      </c>
      <c r="H357" t="s">
        <v>505</v>
      </c>
      <c r="I357" t="s">
        <v>135</v>
      </c>
      <c r="J357" s="160">
        <v>1275634955</v>
      </c>
      <c r="K357" s="160">
        <v>1002925436</v>
      </c>
      <c r="L357" s="119">
        <v>1011080392.87</v>
      </c>
      <c r="M357" s="161">
        <v>7.1</v>
      </c>
    </row>
    <row r="358" spans="2:13">
      <c r="B358" s="118" t="s">
        <v>136</v>
      </c>
      <c r="C358" t="s">
        <v>1039</v>
      </c>
      <c r="D358" s="19"/>
      <c r="E358" t="s">
        <v>133</v>
      </c>
      <c r="F358" t="s">
        <v>134</v>
      </c>
      <c r="G358" t="s">
        <v>509</v>
      </c>
      <c r="H358" t="s">
        <v>430</v>
      </c>
      <c r="I358" t="s">
        <v>135</v>
      </c>
      <c r="J358" s="160">
        <v>5735000000</v>
      </c>
      <c r="K358" s="160">
        <v>5131972808</v>
      </c>
      <c r="L358" s="119">
        <v>5350885863.4200001</v>
      </c>
      <c r="M358" s="161">
        <v>7.35</v>
      </c>
    </row>
    <row r="359" spans="2:13">
      <c r="B359" s="118" t="s">
        <v>136</v>
      </c>
      <c r="C359" t="s">
        <v>1039</v>
      </c>
      <c r="D359" s="19"/>
      <c r="E359" t="s">
        <v>133</v>
      </c>
      <c r="F359" t="s">
        <v>134</v>
      </c>
      <c r="G359" t="s">
        <v>597</v>
      </c>
      <c r="H359" t="s">
        <v>598</v>
      </c>
      <c r="I359" t="s">
        <v>135</v>
      </c>
      <c r="J359" s="160">
        <v>2658963288</v>
      </c>
      <c r="K359" s="160">
        <v>2485216439</v>
      </c>
      <c r="L359" s="119">
        <v>2478951609.73</v>
      </c>
      <c r="M359" s="161">
        <v>7.2</v>
      </c>
    </row>
    <row r="360" spans="2:13">
      <c r="B360" s="118" t="s">
        <v>136</v>
      </c>
      <c r="C360" t="s">
        <v>1039</v>
      </c>
      <c r="D360" s="19"/>
      <c r="E360" t="s">
        <v>133</v>
      </c>
      <c r="F360" t="s">
        <v>134</v>
      </c>
      <c r="G360" t="s">
        <v>599</v>
      </c>
      <c r="H360" t="s">
        <v>598</v>
      </c>
      <c r="I360" t="s">
        <v>135</v>
      </c>
      <c r="J360" s="160">
        <v>2144000000</v>
      </c>
      <c r="K360" s="160">
        <v>2000000000</v>
      </c>
      <c r="L360" s="119">
        <v>2065785430.78</v>
      </c>
      <c r="M360" s="161">
        <v>7.2</v>
      </c>
    </row>
    <row r="361" spans="2:13">
      <c r="B361" s="118" t="s">
        <v>140</v>
      </c>
      <c r="C361" t="s">
        <v>1039</v>
      </c>
      <c r="D361" s="19"/>
      <c r="E361" t="s">
        <v>133</v>
      </c>
      <c r="F361" t="s">
        <v>134</v>
      </c>
      <c r="G361" t="s">
        <v>915</v>
      </c>
      <c r="H361" t="s">
        <v>805</v>
      </c>
      <c r="I361" t="s">
        <v>135</v>
      </c>
      <c r="J361" s="160">
        <v>1254492874</v>
      </c>
      <c r="K361" s="160">
        <v>1011759501</v>
      </c>
      <c r="L361" s="119">
        <v>1008060608.64</v>
      </c>
      <c r="M361" s="161">
        <v>7.1</v>
      </c>
    </row>
    <row r="362" spans="2:13">
      <c r="B362" s="118" t="s">
        <v>140</v>
      </c>
      <c r="C362" t="s">
        <v>1039</v>
      </c>
      <c r="D362" s="19"/>
      <c r="E362" t="s">
        <v>133</v>
      </c>
      <c r="F362" t="s">
        <v>134</v>
      </c>
      <c r="G362" t="s">
        <v>916</v>
      </c>
      <c r="H362" t="s">
        <v>805</v>
      </c>
      <c r="I362" t="s">
        <v>135</v>
      </c>
      <c r="J362" s="160">
        <v>1254492874</v>
      </c>
      <c r="K362" s="160">
        <v>1011759501</v>
      </c>
      <c r="L362" s="119">
        <v>1008060608.64</v>
      </c>
      <c r="M362" s="161">
        <v>7.1</v>
      </c>
    </row>
    <row r="363" spans="2:13">
      <c r="B363" s="118" t="s">
        <v>140</v>
      </c>
      <c r="C363" t="s">
        <v>1039</v>
      </c>
      <c r="D363" s="19"/>
      <c r="E363" t="s">
        <v>133</v>
      </c>
      <c r="F363" t="s">
        <v>134</v>
      </c>
      <c r="G363" t="s">
        <v>917</v>
      </c>
      <c r="H363" t="s">
        <v>805</v>
      </c>
      <c r="I363" t="s">
        <v>135</v>
      </c>
      <c r="J363" s="160">
        <v>1254492874</v>
      </c>
      <c r="K363" s="160">
        <v>1011759501</v>
      </c>
      <c r="L363" s="119">
        <v>1008060608.64</v>
      </c>
      <c r="M363" s="161">
        <v>7.1</v>
      </c>
    </row>
    <row r="364" spans="2:13">
      <c r="B364" s="118" t="s">
        <v>140</v>
      </c>
      <c r="C364" t="s">
        <v>1039</v>
      </c>
      <c r="D364" s="19"/>
      <c r="E364" t="s">
        <v>133</v>
      </c>
      <c r="F364" t="s">
        <v>134</v>
      </c>
      <c r="G364" t="s">
        <v>918</v>
      </c>
      <c r="H364" t="s">
        <v>805</v>
      </c>
      <c r="I364" t="s">
        <v>135</v>
      </c>
      <c r="J364" s="160">
        <v>1254492874</v>
      </c>
      <c r="K364" s="160">
        <v>1011759501</v>
      </c>
      <c r="L364" s="119">
        <v>1008060608.64</v>
      </c>
      <c r="M364" s="161">
        <v>7.1</v>
      </c>
    </row>
    <row r="365" spans="2:13">
      <c r="B365" s="118" t="s">
        <v>136</v>
      </c>
      <c r="C365" t="s">
        <v>1039</v>
      </c>
      <c r="D365" s="19"/>
      <c r="E365" t="s">
        <v>133</v>
      </c>
      <c r="F365" t="s">
        <v>134</v>
      </c>
      <c r="G365" t="s">
        <v>919</v>
      </c>
      <c r="H365" t="s">
        <v>264</v>
      </c>
      <c r="I365" t="s">
        <v>135</v>
      </c>
      <c r="J365" s="160">
        <v>1245479452</v>
      </c>
      <c r="K365" s="160">
        <v>1025698631</v>
      </c>
      <c r="L365" s="119">
        <v>1003514712</v>
      </c>
      <c r="M365" s="161">
        <v>7</v>
      </c>
    </row>
    <row r="366" spans="2:13">
      <c r="B366" s="118" t="s">
        <v>136</v>
      </c>
      <c r="C366" t="s">
        <v>1039</v>
      </c>
      <c r="D366" s="19"/>
      <c r="E366" t="s">
        <v>133</v>
      </c>
      <c r="F366" t="s">
        <v>134</v>
      </c>
      <c r="G366" t="s">
        <v>920</v>
      </c>
      <c r="H366" t="s">
        <v>264</v>
      </c>
      <c r="I366" t="s">
        <v>135</v>
      </c>
      <c r="J366" s="160">
        <v>1245479452</v>
      </c>
      <c r="K366" s="160">
        <v>1025698631</v>
      </c>
      <c r="L366" s="119">
        <v>1003514712</v>
      </c>
      <c r="M366" s="161">
        <v>7</v>
      </c>
    </row>
    <row r="367" spans="2:13">
      <c r="B367" s="118" t="s">
        <v>136</v>
      </c>
      <c r="C367" t="s">
        <v>1039</v>
      </c>
      <c r="D367" s="19"/>
      <c r="E367" t="s">
        <v>133</v>
      </c>
      <c r="F367" t="s">
        <v>134</v>
      </c>
      <c r="G367" t="s">
        <v>921</v>
      </c>
      <c r="H367" t="s">
        <v>431</v>
      </c>
      <c r="I367" t="s">
        <v>135</v>
      </c>
      <c r="J367" s="160">
        <v>8373392000</v>
      </c>
      <c r="K367" s="160">
        <v>7971561788</v>
      </c>
      <c r="L367" s="119">
        <v>8055422026.5600004</v>
      </c>
      <c r="M367" s="161">
        <v>7.2</v>
      </c>
    </row>
    <row r="368" spans="2:13">
      <c r="B368" s="118" t="s">
        <v>136</v>
      </c>
      <c r="C368" t="s">
        <v>1039</v>
      </c>
      <c r="D368" s="19"/>
      <c r="E368" t="s">
        <v>133</v>
      </c>
      <c r="F368" t="s">
        <v>134</v>
      </c>
      <c r="G368" t="s">
        <v>922</v>
      </c>
      <c r="H368" t="s">
        <v>431</v>
      </c>
      <c r="I368" t="s">
        <v>135</v>
      </c>
      <c r="J368" s="160">
        <v>2346608000</v>
      </c>
      <c r="K368" s="160">
        <v>2233996767</v>
      </c>
      <c r="L368" s="119">
        <v>2257498248.1399999</v>
      </c>
      <c r="M368" s="161">
        <v>7.2</v>
      </c>
    </row>
    <row r="369" spans="2:13">
      <c r="B369" s="118" t="s">
        <v>136</v>
      </c>
      <c r="C369" t="s">
        <v>1039</v>
      </c>
      <c r="D369" s="19"/>
      <c r="E369" t="s">
        <v>133</v>
      </c>
      <c r="F369" t="s">
        <v>134</v>
      </c>
      <c r="G369" t="s">
        <v>923</v>
      </c>
      <c r="H369" t="s">
        <v>264</v>
      </c>
      <c r="I369" t="s">
        <v>135</v>
      </c>
      <c r="J369" s="160">
        <v>12454794521</v>
      </c>
      <c r="K369" s="160">
        <v>10335616439</v>
      </c>
      <c r="L369" s="119">
        <v>10034269176.049999</v>
      </c>
      <c r="M369" s="161">
        <v>7</v>
      </c>
    </row>
    <row r="370" spans="2:13">
      <c r="B370" s="118" t="s">
        <v>136</v>
      </c>
      <c r="C370" t="s">
        <v>1039</v>
      </c>
      <c r="D370" s="19"/>
      <c r="E370" t="s">
        <v>133</v>
      </c>
      <c r="F370" t="s">
        <v>134</v>
      </c>
      <c r="G370" t="s">
        <v>924</v>
      </c>
      <c r="H370" t="s">
        <v>264</v>
      </c>
      <c r="I370" t="s">
        <v>135</v>
      </c>
      <c r="J370" s="160">
        <v>6227397260</v>
      </c>
      <c r="K370" s="160">
        <v>5167808220</v>
      </c>
      <c r="L370" s="119">
        <v>5017134587.5699997</v>
      </c>
      <c r="M370" s="161">
        <v>7</v>
      </c>
    </row>
    <row r="371" spans="2:13">
      <c r="B371" s="118" t="s">
        <v>140</v>
      </c>
      <c r="C371" t="s">
        <v>265</v>
      </c>
      <c r="D371" s="19"/>
      <c r="E371" t="s">
        <v>133</v>
      </c>
      <c r="F371" t="s">
        <v>134</v>
      </c>
      <c r="G371" t="s">
        <v>269</v>
      </c>
      <c r="H371" t="s">
        <v>266</v>
      </c>
      <c r="I371" t="s">
        <v>135</v>
      </c>
      <c r="J371" s="160">
        <v>2472290411</v>
      </c>
      <c r="K371" s="160">
        <v>2000000000</v>
      </c>
      <c r="L371" s="119">
        <v>2091031550.3</v>
      </c>
      <c r="M371" s="161">
        <v>7.85</v>
      </c>
    </row>
    <row r="372" spans="2:13">
      <c r="B372" s="118" t="s">
        <v>140</v>
      </c>
      <c r="C372" t="s">
        <v>265</v>
      </c>
      <c r="D372" s="19"/>
      <c r="E372" t="s">
        <v>133</v>
      </c>
      <c r="F372" t="s">
        <v>134</v>
      </c>
      <c r="G372" t="s">
        <v>270</v>
      </c>
      <c r="H372" t="s">
        <v>266</v>
      </c>
      <c r="I372" t="s">
        <v>135</v>
      </c>
      <c r="J372" s="160">
        <v>2472290411</v>
      </c>
      <c r="K372" s="160">
        <v>2000000000</v>
      </c>
      <c r="L372" s="119">
        <v>2091031550.3</v>
      </c>
      <c r="M372" s="161">
        <v>7.85</v>
      </c>
    </row>
    <row r="373" spans="2:13">
      <c r="B373" s="118" t="s">
        <v>140</v>
      </c>
      <c r="C373" t="s">
        <v>265</v>
      </c>
      <c r="D373" s="19"/>
      <c r="E373" t="s">
        <v>133</v>
      </c>
      <c r="F373" t="s">
        <v>134</v>
      </c>
      <c r="G373" t="s">
        <v>271</v>
      </c>
      <c r="H373" t="s">
        <v>266</v>
      </c>
      <c r="I373" t="s">
        <v>135</v>
      </c>
      <c r="J373" s="160">
        <v>1236145205</v>
      </c>
      <c r="K373" s="160">
        <v>1000000000</v>
      </c>
      <c r="L373" s="119">
        <v>1045515775.38</v>
      </c>
      <c r="M373" s="161">
        <v>7.85</v>
      </c>
    </row>
    <row r="374" spans="2:13">
      <c r="B374" s="118" t="s">
        <v>140</v>
      </c>
      <c r="C374" t="s">
        <v>265</v>
      </c>
      <c r="D374" s="19"/>
      <c r="E374" t="s">
        <v>133</v>
      </c>
      <c r="F374" t="s">
        <v>134</v>
      </c>
      <c r="G374" t="s">
        <v>272</v>
      </c>
      <c r="H374" t="s">
        <v>266</v>
      </c>
      <c r="I374" t="s">
        <v>135</v>
      </c>
      <c r="J374" s="160">
        <v>1236145205</v>
      </c>
      <c r="K374" s="160">
        <v>1000000000</v>
      </c>
      <c r="L374" s="119">
        <v>1045515775.38</v>
      </c>
      <c r="M374" s="161">
        <v>7.85</v>
      </c>
    </row>
    <row r="375" spans="2:13">
      <c r="B375" s="118" t="s">
        <v>140</v>
      </c>
      <c r="C375" t="s">
        <v>265</v>
      </c>
      <c r="D375" s="19"/>
      <c r="E375" t="s">
        <v>133</v>
      </c>
      <c r="F375" t="s">
        <v>134</v>
      </c>
      <c r="G375" t="s">
        <v>272</v>
      </c>
      <c r="H375" t="s">
        <v>266</v>
      </c>
      <c r="I375" t="s">
        <v>135</v>
      </c>
      <c r="J375" s="160">
        <v>1236145205</v>
      </c>
      <c r="K375" s="160">
        <v>1000000000</v>
      </c>
      <c r="L375" s="119">
        <v>1045515775.38</v>
      </c>
      <c r="M375" s="161">
        <v>7.85</v>
      </c>
    </row>
    <row r="376" spans="2:13">
      <c r="B376" s="118" t="s">
        <v>140</v>
      </c>
      <c r="C376" t="s">
        <v>265</v>
      </c>
      <c r="D376" s="19"/>
      <c r="E376" t="s">
        <v>133</v>
      </c>
      <c r="F376" t="s">
        <v>134</v>
      </c>
      <c r="G376" t="s">
        <v>273</v>
      </c>
      <c r="H376" t="s">
        <v>266</v>
      </c>
      <c r="I376" t="s">
        <v>135</v>
      </c>
      <c r="J376" s="160">
        <v>1236145205</v>
      </c>
      <c r="K376" s="160">
        <v>1000000000</v>
      </c>
      <c r="L376" s="119">
        <v>1045515775.38</v>
      </c>
      <c r="M376" s="161">
        <v>7.85</v>
      </c>
    </row>
    <row r="377" spans="2:13">
      <c r="B377" s="118" t="s">
        <v>140</v>
      </c>
      <c r="C377" t="s">
        <v>265</v>
      </c>
      <c r="D377" s="19"/>
      <c r="E377" t="s">
        <v>133</v>
      </c>
      <c r="F377" t="s">
        <v>134</v>
      </c>
      <c r="G377" t="s">
        <v>274</v>
      </c>
      <c r="H377" t="s">
        <v>266</v>
      </c>
      <c r="I377" t="s">
        <v>135</v>
      </c>
      <c r="J377" s="160">
        <v>1236145205</v>
      </c>
      <c r="K377" s="160">
        <v>1000000000</v>
      </c>
      <c r="L377" s="119">
        <v>1045515775.38</v>
      </c>
      <c r="M377" s="161">
        <v>7.85</v>
      </c>
    </row>
    <row r="378" spans="2:13">
      <c r="B378" s="118" t="s">
        <v>140</v>
      </c>
      <c r="C378" t="s">
        <v>265</v>
      </c>
      <c r="D378" s="19"/>
      <c r="E378" t="s">
        <v>133</v>
      </c>
      <c r="F378" t="s">
        <v>134</v>
      </c>
      <c r="G378" t="s">
        <v>275</v>
      </c>
      <c r="H378" t="s">
        <v>266</v>
      </c>
      <c r="I378" t="s">
        <v>135</v>
      </c>
      <c r="J378" s="160">
        <v>1236145205</v>
      </c>
      <c r="K378" s="160">
        <v>1000000000</v>
      </c>
      <c r="L378" s="119">
        <v>1045515775.38</v>
      </c>
      <c r="M378" s="161">
        <v>7.85</v>
      </c>
    </row>
    <row r="379" spans="2:13">
      <c r="B379" s="118" t="s">
        <v>140</v>
      </c>
      <c r="C379" t="s">
        <v>265</v>
      </c>
      <c r="D379" s="19"/>
      <c r="E379" t="s">
        <v>133</v>
      </c>
      <c r="F379" t="s">
        <v>134</v>
      </c>
      <c r="G379" t="s">
        <v>276</v>
      </c>
      <c r="H379" t="s">
        <v>266</v>
      </c>
      <c r="I379" t="s">
        <v>135</v>
      </c>
      <c r="J379" s="160">
        <v>1236145205</v>
      </c>
      <c r="K379" s="160">
        <v>1000000000</v>
      </c>
      <c r="L379" s="119">
        <v>1045515775.38</v>
      </c>
      <c r="M379" s="161">
        <v>7.85</v>
      </c>
    </row>
    <row r="380" spans="2:13">
      <c r="B380" s="118" t="s">
        <v>140</v>
      </c>
      <c r="C380" t="s">
        <v>265</v>
      </c>
      <c r="D380" s="19"/>
      <c r="E380" t="s">
        <v>133</v>
      </c>
      <c r="F380" t="s">
        <v>134</v>
      </c>
      <c r="G380" t="s">
        <v>277</v>
      </c>
      <c r="H380" t="s">
        <v>266</v>
      </c>
      <c r="I380" t="s">
        <v>135</v>
      </c>
      <c r="J380" s="160">
        <v>1236145205</v>
      </c>
      <c r="K380" s="160">
        <v>1000000000</v>
      </c>
      <c r="L380" s="119">
        <v>1045515775.38</v>
      </c>
      <c r="M380" s="161">
        <v>7.85</v>
      </c>
    </row>
    <row r="381" spans="2:13">
      <c r="B381" s="118" t="s">
        <v>140</v>
      </c>
      <c r="C381" t="s">
        <v>265</v>
      </c>
      <c r="D381" s="19"/>
      <c r="E381" t="s">
        <v>133</v>
      </c>
      <c r="F381" t="s">
        <v>134</v>
      </c>
      <c r="G381" t="s">
        <v>278</v>
      </c>
      <c r="H381" t="s">
        <v>266</v>
      </c>
      <c r="I381" t="s">
        <v>135</v>
      </c>
      <c r="J381" s="160">
        <v>1236145205</v>
      </c>
      <c r="K381" s="160">
        <v>1000000000</v>
      </c>
      <c r="L381" s="119">
        <v>1045515775.38</v>
      </c>
      <c r="M381" s="161">
        <v>7.85</v>
      </c>
    </row>
    <row r="382" spans="2:13">
      <c r="B382" s="118" t="s">
        <v>140</v>
      </c>
      <c r="C382" t="s">
        <v>265</v>
      </c>
      <c r="D382" s="19"/>
      <c r="E382" t="s">
        <v>133</v>
      </c>
      <c r="F382" t="s">
        <v>134</v>
      </c>
      <c r="G382" t="s">
        <v>279</v>
      </c>
      <c r="H382" t="s">
        <v>266</v>
      </c>
      <c r="I382" t="s">
        <v>135</v>
      </c>
      <c r="J382" s="160">
        <v>1236145205</v>
      </c>
      <c r="K382" s="160">
        <v>1000000000</v>
      </c>
      <c r="L382" s="119">
        <v>1045515775.38</v>
      </c>
      <c r="M382" s="161">
        <v>7.85</v>
      </c>
    </row>
    <row r="383" spans="2:13">
      <c r="B383" s="118" t="s">
        <v>140</v>
      </c>
      <c r="C383" t="s">
        <v>265</v>
      </c>
      <c r="D383" s="19"/>
      <c r="E383" t="s">
        <v>133</v>
      </c>
      <c r="F383" t="s">
        <v>134</v>
      </c>
      <c r="G383" t="s">
        <v>280</v>
      </c>
      <c r="H383" t="s">
        <v>266</v>
      </c>
      <c r="I383" t="s">
        <v>135</v>
      </c>
      <c r="J383" s="160">
        <v>1236145205</v>
      </c>
      <c r="K383" s="160">
        <v>1000000000</v>
      </c>
      <c r="L383" s="119">
        <v>1045515775.38</v>
      </c>
      <c r="M383" s="161">
        <v>7.85</v>
      </c>
    </row>
    <row r="384" spans="2:13">
      <c r="B384" s="118" t="s">
        <v>140</v>
      </c>
      <c r="C384" t="s">
        <v>265</v>
      </c>
      <c r="D384" s="19"/>
      <c r="E384" t="s">
        <v>133</v>
      </c>
      <c r="F384" t="s">
        <v>134</v>
      </c>
      <c r="G384" t="s">
        <v>281</v>
      </c>
      <c r="H384" t="s">
        <v>266</v>
      </c>
      <c r="I384" t="s">
        <v>135</v>
      </c>
      <c r="J384" s="160">
        <v>1236145205</v>
      </c>
      <c r="K384" s="160">
        <v>1000000000</v>
      </c>
      <c r="L384" s="119">
        <v>1045515775.38</v>
      </c>
      <c r="M384" s="161">
        <v>7.85</v>
      </c>
    </row>
    <row r="385" spans="2:13">
      <c r="B385" s="118" t="s">
        <v>140</v>
      </c>
      <c r="C385" t="s">
        <v>265</v>
      </c>
      <c r="D385" s="19"/>
      <c r="E385" t="s">
        <v>133</v>
      </c>
      <c r="F385" t="s">
        <v>134</v>
      </c>
      <c r="G385" t="s">
        <v>282</v>
      </c>
      <c r="H385" t="s">
        <v>266</v>
      </c>
      <c r="I385" t="s">
        <v>135</v>
      </c>
      <c r="J385" s="160">
        <v>1236145205</v>
      </c>
      <c r="K385" s="160">
        <v>1000000000</v>
      </c>
      <c r="L385" s="119">
        <v>1045515775.38</v>
      </c>
      <c r="M385" s="161">
        <v>7.85</v>
      </c>
    </row>
    <row r="386" spans="2:13">
      <c r="B386" s="118" t="s">
        <v>140</v>
      </c>
      <c r="C386" t="s">
        <v>265</v>
      </c>
      <c r="D386" s="19"/>
      <c r="E386" t="s">
        <v>133</v>
      </c>
      <c r="F386" t="s">
        <v>134</v>
      </c>
      <c r="G386" t="s">
        <v>283</v>
      </c>
      <c r="H386" t="s">
        <v>266</v>
      </c>
      <c r="I386" t="s">
        <v>135</v>
      </c>
      <c r="J386" s="160">
        <v>1236145205</v>
      </c>
      <c r="K386" s="160">
        <v>1000000000</v>
      </c>
      <c r="L386" s="119">
        <v>1045515775.38</v>
      </c>
      <c r="M386" s="161">
        <v>7.85</v>
      </c>
    </row>
    <row r="387" spans="2:13">
      <c r="B387" s="118" t="s">
        <v>140</v>
      </c>
      <c r="C387" t="s">
        <v>265</v>
      </c>
      <c r="D387" s="19"/>
      <c r="E387" t="s">
        <v>133</v>
      </c>
      <c r="F387" t="s">
        <v>134</v>
      </c>
      <c r="G387" t="s">
        <v>284</v>
      </c>
      <c r="H387" t="s">
        <v>266</v>
      </c>
      <c r="I387" t="s">
        <v>135</v>
      </c>
      <c r="J387" s="160">
        <v>1236145205</v>
      </c>
      <c r="K387" s="160">
        <v>1000000000</v>
      </c>
      <c r="L387" s="119">
        <v>1045515775.38</v>
      </c>
      <c r="M387" s="161">
        <v>7.85</v>
      </c>
    </row>
    <row r="388" spans="2:13">
      <c r="B388" s="118" t="s">
        <v>140</v>
      </c>
      <c r="C388" t="s">
        <v>265</v>
      </c>
      <c r="D388" s="19"/>
      <c r="E388" t="s">
        <v>133</v>
      </c>
      <c r="F388" t="s">
        <v>134</v>
      </c>
      <c r="G388" t="s">
        <v>285</v>
      </c>
      <c r="H388" t="s">
        <v>266</v>
      </c>
      <c r="I388" t="s">
        <v>135</v>
      </c>
      <c r="J388" s="160">
        <v>1236145205</v>
      </c>
      <c r="K388" s="160">
        <v>1000000000</v>
      </c>
      <c r="L388" s="119">
        <v>1045515775.38</v>
      </c>
      <c r="M388" s="161">
        <v>7.85</v>
      </c>
    </row>
    <row r="389" spans="2:13">
      <c r="B389" s="118" t="s">
        <v>140</v>
      </c>
      <c r="C389" t="s">
        <v>265</v>
      </c>
      <c r="D389" s="19"/>
      <c r="E389" t="s">
        <v>133</v>
      </c>
      <c r="F389" t="s">
        <v>134</v>
      </c>
      <c r="G389" t="s">
        <v>286</v>
      </c>
      <c r="H389" t="s">
        <v>266</v>
      </c>
      <c r="I389" t="s">
        <v>135</v>
      </c>
      <c r="J389" s="160">
        <v>1236145205</v>
      </c>
      <c r="K389" s="160">
        <v>1000000000</v>
      </c>
      <c r="L389" s="119">
        <v>1045515775.38</v>
      </c>
      <c r="M389" s="161">
        <v>7.85</v>
      </c>
    </row>
    <row r="390" spans="2:13">
      <c r="B390" s="118" t="s">
        <v>140</v>
      </c>
      <c r="C390" t="s">
        <v>265</v>
      </c>
      <c r="D390" s="19"/>
      <c r="E390" t="s">
        <v>133</v>
      </c>
      <c r="F390" t="s">
        <v>134</v>
      </c>
      <c r="G390" t="s">
        <v>287</v>
      </c>
      <c r="H390" t="s">
        <v>266</v>
      </c>
      <c r="I390" t="s">
        <v>135</v>
      </c>
      <c r="J390" s="160">
        <v>1236145205</v>
      </c>
      <c r="K390" s="160">
        <v>1000000000</v>
      </c>
      <c r="L390" s="119">
        <v>1045515775.38</v>
      </c>
      <c r="M390" s="161">
        <v>7.85</v>
      </c>
    </row>
    <row r="391" spans="2:13">
      <c r="B391" s="118" t="s">
        <v>140</v>
      </c>
      <c r="C391" t="s">
        <v>265</v>
      </c>
      <c r="D391" s="19"/>
      <c r="E391" t="s">
        <v>133</v>
      </c>
      <c r="F391" t="s">
        <v>134</v>
      </c>
      <c r="G391" t="s">
        <v>288</v>
      </c>
      <c r="H391" t="s">
        <v>266</v>
      </c>
      <c r="I391" t="s">
        <v>135</v>
      </c>
      <c r="J391" s="160">
        <v>1236145205</v>
      </c>
      <c r="K391" s="160">
        <v>1000000000</v>
      </c>
      <c r="L391" s="119">
        <v>1045515775.38</v>
      </c>
      <c r="M391" s="161">
        <v>7.85</v>
      </c>
    </row>
    <row r="392" spans="2:13">
      <c r="B392" s="118" t="s">
        <v>140</v>
      </c>
      <c r="C392" t="s">
        <v>265</v>
      </c>
      <c r="D392" s="19"/>
      <c r="E392" t="s">
        <v>133</v>
      </c>
      <c r="F392" t="s">
        <v>134</v>
      </c>
      <c r="G392" t="s">
        <v>289</v>
      </c>
      <c r="H392" t="s">
        <v>266</v>
      </c>
      <c r="I392" t="s">
        <v>135</v>
      </c>
      <c r="J392" s="160">
        <v>1236145205</v>
      </c>
      <c r="K392" s="160">
        <v>1000000000</v>
      </c>
      <c r="L392" s="119">
        <v>1045515775.38</v>
      </c>
      <c r="M392" s="161">
        <v>7.85</v>
      </c>
    </row>
    <row r="393" spans="2:13">
      <c r="B393" s="118" t="s">
        <v>140</v>
      </c>
      <c r="C393" t="s">
        <v>265</v>
      </c>
      <c r="D393" s="19"/>
      <c r="E393" t="s">
        <v>133</v>
      </c>
      <c r="F393" t="s">
        <v>134</v>
      </c>
      <c r="G393" t="s">
        <v>290</v>
      </c>
      <c r="H393" t="s">
        <v>266</v>
      </c>
      <c r="I393" t="s">
        <v>135</v>
      </c>
      <c r="J393" s="160">
        <v>1236145205</v>
      </c>
      <c r="K393" s="160">
        <v>1000000000</v>
      </c>
      <c r="L393" s="119">
        <v>1045515775.38</v>
      </c>
      <c r="M393" s="161">
        <v>7.85</v>
      </c>
    </row>
    <row r="394" spans="2:13">
      <c r="B394" s="118" t="s">
        <v>140</v>
      </c>
      <c r="C394" t="s">
        <v>265</v>
      </c>
      <c r="D394" s="19"/>
      <c r="E394" t="s">
        <v>133</v>
      </c>
      <c r="F394" t="s">
        <v>134</v>
      </c>
      <c r="G394" t="s">
        <v>291</v>
      </c>
      <c r="H394" t="s">
        <v>266</v>
      </c>
      <c r="I394" t="s">
        <v>135</v>
      </c>
      <c r="J394" s="160">
        <v>1236145205</v>
      </c>
      <c r="K394" s="160">
        <v>1000000000</v>
      </c>
      <c r="L394" s="119">
        <v>1045515775.38</v>
      </c>
      <c r="M394" s="161">
        <v>7.85</v>
      </c>
    </row>
    <row r="395" spans="2:13">
      <c r="B395" s="118" t="s">
        <v>140</v>
      </c>
      <c r="C395" t="s">
        <v>265</v>
      </c>
      <c r="D395" s="19"/>
      <c r="E395" t="s">
        <v>133</v>
      </c>
      <c r="F395" t="s">
        <v>134</v>
      </c>
      <c r="G395" t="s">
        <v>292</v>
      </c>
      <c r="H395" t="s">
        <v>266</v>
      </c>
      <c r="I395" t="s">
        <v>135</v>
      </c>
      <c r="J395" s="160">
        <v>1236145205</v>
      </c>
      <c r="K395" s="160">
        <v>1000000000</v>
      </c>
      <c r="L395" s="119">
        <v>1045515775.38</v>
      </c>
      <c r="M395" s="161">
        <v>7.85</v>
      </c>
    </row>
    <row r="396" spans="2:13">
      <c r="B396" s="118" t="s">
        <v>140</v>
      </c>
      <c r="C396" t="s">
        <v>265</v>
      </c>
      <c r="D396" s="19"/>
      <c r="E396" t="s">
        <v>133</v>
      </c>
      <c r="F396" t="s">
        <v>134</v>
      </c>
      <c r="G396" t="s">
        <v>292</v>
      </c>
      <c r="H396" t="s">
        <v>266</v>
      </c>
      <c r="I396" t="s">
        <v>135</v>
      </c>
      <c r="J396" s="160">
        <v>1236145205</v>
      </c>
      <c r="K396" s="160">
        <v>1000000000</v>
      </c>
      <c r="L396" s="119">
        <v>1045515775.38</v>
      </c>
      <c r="M396" s="161">
        <v>7.85</v>
      </c>
    </row>
    <row r="397" spans="2:13">
      <c r="B397" s="118" t="s">
        <v>140</v>
      </c>
      <c r="C397" t="s">
        <v>265</v>
      </c>
      <c r="D397" s="19"/>
      <c r="E397" t="s">
        <v>133</v>
      </c>
      <c r="F397" t="s">
        <v>134</v>
      </c>
      <c r="G397" t="s">
        <v>293</v>
      </c>
      <c r="H397" t="s">
        <v>266</v>
      </c>
      <c r="I397" t="s">
        <v>135</v>
      </c>
      <c r="J397" s="160">
        <v>1236145205</v>
      </c>
      <c r="K397" s="160">
        <v>1000000000</v>
      </c>
      <c r="L397" s="119">
        <v>1045515775.38</v>
      </c>
      <c r="M397" s="161">
        <v>7.85</v>
      </c>
    </row>
    <row r="398" spans="2:13">
      <c r="B398" s="118" t="s">
        <v>140</v>
      </c>
      <c r="C398" t="s">
        <v>265</v>
      </c>
      <c r="D398" s="19"/>
      <c r="E398" t="s">
        <v>133</v>
      </c>
      <c r="F398" t="s">
        <v>134</v>
      </c>
      <c r="G398" t="s">
        <v>294</v>
      </c>
      <c r="H398" t="s">
        <v>266</v>
      </c>
      <c r="I398" t="s">
        <v>135</v>
      </c>
      <c r="J398" s="160">
        <v>1236145205</v>
      </c>
      <c r="K398" s="160">
        <v>1013127931</v>
      </c>
      <c r="L398" s="119">
        <v>1045515775.38</v>
      </c>
      <c r="M398" s="161">
        <v>7.85</v>
      </c>
    </row>
    <row r="399" spans="2:13">
      <c r="B399" s="118" t="s">
        <v>140</v>
      </c>
      <c r="C399" t="s">
        <v>265</v>
      </c>
      <c r="D399" s="19"/>
      <c r="E399" t="s">
        <v>133</v>
      </c>
      <c r="F399" t="s">
        <v>134</v>
      </c>
      <c r="G399" t="s">
        <v>295</v>
      </c>
      <c r="H399" t="s">
        <v>266</v>
      </c>
      <c r="I399" t="s">
        <v>135</v>
      </c>
      <c r="J399" s="160">
        <v>1236145205</v>
      </c>
      <c r="K399" s="160">
        <v>1018806814</v>
      </c>
      <c r="L399" s="119">
        <v>1045515775.38</v>
      </c>
      <c r="M399" s="161">
        <v>7.85</v>
      </c>
    </row>
    <row r="400" spans="2:13">
      <c r="B400" s="118" t="s">
        <v>140</v>
      </c>
      <c r="C400" t="s">
        <v>265</v>
      </c>
      <c r="D400" s="19"/>
      <c r="E400" t="s">
        <v>133</v>
      </c>
      <c r="F400" t="s">
        <v>134</v>
      </c>
      <c r="G400" t="s">
        <v>296</v>
      </c>
      <c r="H400" t="s">
        <v>266</v>
      </c>
      <c r="I400" t="s">
        <v>135</v>
      </c>
      <c r="J400" s="160">
        <v>1236145205</v>
      </c>
      <c r="K400" s="160">
        <v>1022398726</v>
      </c>
      <c r="L400" s="119">
        <v>1045515775.38</v>
      </c>
      <c r="M400" s="161">
        <v>7.85</v>
      </c>
    </row>
    <row r="401" spans="2:13">
      <c r="B401" s="118" t="s">
        <v>140</v>
      </c>
      <c r="C401" t="s">
        <v>265</v>
      </c>
      <c r="D401" s="19"/>
      <c r="E401" t="s">
        <v>133</v>
      </c>
      <c r="F401" t="s">
        <v>134</v>
      </c>
      <c r="G401" t="s">
        <v>435</v>
      </c>
      <c r="H401" t="s">
        <v>266</v>
      </c>
      <c r="I401" t="s">
        <v>135</v>
      </c>
      <c r="J401" s="160">
        <v>2472290411</v>
      </c>
      <c r="K401" s="160">
        <v>2110132691</v>
      </c>
      <c r="L401" s="119">
        <v>2091010605.5</v>
      </c>
      <c r="M401" s="161">
        <v>7.85</v>
      </c>
    </row>
    <row r="402" spans="2:13">
      <c r="B402" s="118" t="s">
        <v>140</v>
      </c>
      <c r="C402" t="s">
        <v>265</v>
      </c>
      <c r="D402" s="19"/>
      <c r="E402" t="s">
        <v>133</v>
      </c>
      <c r="F402" t="s">
        <v>134</v>
      </c>
      <c r="G402" t="s">
        <v>436</v>
      </c>
      <c r="H402" t="s">
        <v>266</v>
      </c>
      <c r="I402" t="s">
        <v>135</v>
      </c>
      <c r="J402" s="160">
        <v>2472290411</v>
      </c>
      <c r="K402" s="160">
        <v>2110132691</v>
      </c>
      <c r="L402" s="119">
        <v>2091010605.5</v>
      </c>
      <c r="M402" s="161">
        <v>7.85</v>
      </c>
    </row>
    <row r="403" spans="2:13">
      <c r="B403" s="118" t="s">
        <v>140</v>
      </c>
      <c r="C403" t="s">
        <v>265</v>
      </c>
      <c r="D403" s="19"/>
      <c r="E403" t="s">
        <v>133</v>
      </c>
      <c r="F403" t="s">
        <v>134</v>
      </c>
      <c r="G403" t="s">
        <v>437</v>
      </c>
      <c r="H403" t="s">
        <v>266</v>
      </c>
      <c r="I403" t="s">
        <v>135</v>
      </c>
      <c r="J403" s="160">
        <v>2472290411</v>
      </c>
      <c r="K403" s="160">
        <v>2116696243</v>
      </c>
      <c r="L403" s="119">
        <v>2091010605.8599999</v>
      </c>
      <c r="M403" s="161">
        <v>7.85</v>
      </c>
    </row>
    <row r="404" spans="2:13">
      <c r="B404" s="118" t="s">
        <v>140</v>
      </c>
      <c r="C404" t="s">
        <v>265</v>
      </c>
      <c r="D404" s="19"/>
      <c r="E404" t="s">
        <v>133</v>
      </c>
      <c r="F404" t="s">
        <v>134</v>
      </c>
      <c r="G404" t="s">
        <v>438</v>
      </c>
      <c r="H404" t="s">
        <v>266</v>
      </c>
      <c r="I404" t="s">
        <v>135</v>
      </c>
      <c r="J404" s="160">
        <v>2472290411</v>
      </c>
      <c r="K404" s="160">
        <v>2116696243</v>
      </c>
      <c r="L404" s="119">
        <v>2091010605.8599999</v>
      </c>
      <c r="M404" s="161">
        <v>7.85</v>
      </c>
    </row>
    <row r="405" spans="2:13">
      <c r="B405" s="118" t="s">
        <v>140</v>
      </c>
      <c r="C405" t="s">
        <v>265</v>
      </c>
      <c r="D405" s="19"/>
      <c r="E405" t="s">
        <v>133</v>
      </c>
      <c r="F405" t="s">
        <v>134</v>
      </c>
      <c r="G405" t="s">
        <v>439</v>
      </c>
      <c r="H405" t="s">
        <v>266</v>
      </c>
      <c r="I405" t="s">
        <v>135</v>
      </c>
      <c r="J405" s="160">
        <v>2472290411</v>
      </c>
      <c r="K405" s="160">
        <v>2116696243</v>
      </c>
      <c r="L405" s="119">
        <v>2091010605.8599999</v>
      </c>
      <c r="M405" s="161">
        <v>7.85</v>
      </c>
    </row>
    <row r="406" spans="2:13">
      <c r="B406" s="118" t="s">
        <v>140</v>
      </c>
      <c r="C406" t="s">
        <v>265</v>
      </c>
      <c r="D406" s="19"/>
      <c r="E406" t="s">
        <v>133</v>
      </c>
      <c r="F406" t="s">
        <v>134</v>
      </c>
      <c r="G406" t="s">
        <v>440</v>
      </c>
      <c r="H406" t="s">
        <v>266</v>
      </c>
      <c r="I406" t="s">
        <v>135</v>
      </c>
      <c r="J406" s="160">
        <v>2472290411</v>
      </c>
      <c r="K406" s="160">
        <v>2116696243</v>
      </c>
      <c r="L406" s="119">
        <v>2091010605.8599999</v>
      </c>
      <c r="M406" s="161">
        <v>7.85</v>
      </c>
    </row>
    <row r="407" spans="2:13">
      <c r="B407" s="118" t="s">
        <v>140</v>
      </c>
      <c r="C407" t="s">
        <v>265</v>
      </c>
      <c r="D407" s="19"/>
      <c r="E407" t="s">
        <v>133</v>
      </c>
      <c r="F407" t="s">
        <v>134</v>
      </c>
      <c r="G407" t="s">
        <v>925</v>
      </c>
      <c r="H407" t="s">
        <v>926</v>
      </c>
      <c r="I407" t="s">
        <v>135</v>
      </c>
      <c r="J407" s="160">
        <v>1124841095</v>
      </c>
      <c r="K407" s="160">
        <v>1032888917</v>
      </c>
      <c r="L407" s="119">
        <v>1003803236.3099999</v>
      </c>
      <c r="M407" s="161">
        <v>8.25</v>
      </c>
    </row>
    <row r="408" spans="2:13">
      <c r="B408" s="118" t="s">
        <v>140</v>
      </c>
      <c r="C408" t="s">
        <v>265</v>
      </c>
      <c r="D408" s="19"/>
      <c r="E408" t="s">
        <v>133</v>
      </c>
      <c r="F408" t="s">
        <v>134</v>
      </c>
      <c r="G408" t="s">
        <v>927</v>
      </c>
      <c r="H408" t="s">
        <v>926</v>
      </c>
      <c r="I408" t="s">
        <v>135</v>
      </c>
      <c r="J408" s="160">
        <v>1124841095</v>
      </c>
      <c r="K408" s="160">
        <v>1032888917</v>
      </c>
      <c r="L408" s="119">
        <v>1003803236.3099999</v>
      </c>
      <c r="M408" s="161">
        <v>8.25</v>
      </c>
    </row>
    <row r="409" spans="2:13">
      <c r="B409" s="118" t="s">
        <v>140</v>
      </c>
      <c r="C409" t="s">
        <v>265</v>
      </c>
      <c r="D409" s="19"/>
      <c r="E409" t="s">
        <v>133</v>
      </c>
      <c r="F409" t="s">
        <v>134</v>
      </c>
      <c r="G409" t="s">
        <v>928</v>
      </c>
      <c r="H409" t="s">
        <v>926</v>
      </c>
      <c r="I409" t="s">
        <v>135</v>
      </c>
      <c r="J409" s="160">
        <v>1124841095</v>
      </c>
      <c r="K409" s="160">
        <v>1032888917</v>
      </c>
      <c r="L409" s="119">
        <v>1003803236.3099999</v>
      </c>
      <c r="M409" s="161">
        <v>8.25</v>
      </c>
    </row>
    <row r="410" spans="2:13">
      <c r="B410" s="118" t="s">
        <v>140</v>
      </c>
      <c r="C410" t="s">
        <v>265</v>
      </c>
      <c r="D410" s="19"/>
      <c r="E410" t="s">
        <v>133</v>
      </c>
      <c r="F410" t="s">
        <v>134</v>
      </c>
      <c r="G410" t="s">
        <v>929</v>
      </c>
      <c r="H410" t="s">
        <v>926</v>
      </c>
      <c r="I410" t="s">
        <v>135</v>
      </c>
      <c r="J410" s="160">
        <v>1124841095</v>
      </c>
      <c r="K410" s="160">
        <v>1032888917</v>
      </c>
      <c r="L410" s="119">
        <v>1003803236.3099999</v>
      </c>
      <c r="M410" s="161">
        <v>8.25</v>
      </c>
    </row>
    <row r="411" spans="2:13">
      <c r="B411" s="118" t="s">
        <v>140</v>
      </c>
      <c r="C411" t="s">
        <v>265</v>
      </c>
      <c r="D411" s="19"/>
      <c r="E411" t="s">
        <v>133</v>
      </c>
      <c r="F411" t="s">
        <v>134</v>
      </c>
      <c r="G411" t="s">
        <v>930</v>
      </c>
      <c r="H411" t="s">
        <v>926</v>
      </c>
      <c r="I411" t="s">
        <v>135</v>
      </c>
      <c r="J411" s="160">
        <v>1124841095</v>
      </c>
      <c r="K411" s="160">
        <v>1032888917</v>
      </c>
      <c r="L411" s="119">
        <v>1003803236.3099999</v>
      </c>
      <c r="M411" s="161">
        <v>8.25</v>
      </c>
    </row>
    <row r="412" spans="2:13">
      <c r="B412" s="118" t="s">
        <v>140</v>
      </c>
      <c r="C412" t="s">
        <v>265</v>
      </c>
      <c r="D412" s="19"/>
      <c r="E412" t="s">
        <v>133</v>
      </c>
      <c r="F412" t="s">
        <v>134</v>
      </c>
      <c r="G412" t="s">
        <v>931</v>
      </c>
      <c r="H412" t="s">
        <v>926</v>
      </c>
      <c r="I412" t="s">
        <v>135</v>
      </c>
      <c r="J412" s="160">
        <v>1124841095</v>
      </c>
      <c r="K412" s="160">
        <v>1032888917</v>
      </c>
      <c r="L412" s="119">
        <v>1003803236.3099999</v>
      </c>
      <c r="M412" s="161">
        <v>8.25</v>
      </c>
    </row>
    <row r="413" spans="2:13">
      <c r="B413" s="118" t="s">
        <v>140</v>
      </c>
      <c r="C413" t="s">
        <v>265</v>
      </c>
      <c r="D413" s="19"/>
      <c r="E413" t="s">
        <v>133</v>
      </c>
      <c r="F413" t="s">
        <v>134</v>
      </c>
      <c r="G413" t="s">
        <v>932</v>
      </c>
      <c r="H413" t="s">
        <v>933</v>
      </c>
      <c r="I413" t="s">
        <v>135</v>
      </c>
      <c r="J413" s="160">
        <v>1147804932</v>
      </c>
      <c r="K413" s="160">
        <v>1011238967</v>
      </c>
      <c r="L413" s="119">
        <v>1024086714.14</v>
      </c>
      <c r="M413" s="161">
        <v>8.25</v>
      </c>
    </row>
    <row r="414" spans="2:13">
      <c r="B414" s="118" t="s">
        <v>140</v>
      </c>
      <c r="C414" t="s">
        <v>265</v>
      </c>
      <c r="D414" s="19"/>
      <c r="E414" t="s">
        <v>133</v>
      </c>
      <c r="F414" t="s">
        <v>134</v>
      </c>
      <c r="G414" t="s">
        <v>934</v>
      </c>
      <c r="H414" t="s">
        <v>933</v>
      </c>
      <c r="I414" t="s">
        <v>135</v>
      </c>
      <c r="J414" s="160">
        <v>1147804932</v>
      </c>
      <c r="K414" s="160">
        <v>1011238967</v>
      </c>
      <c r="L414" s="119">
        <v>1024086714.14</v>
      </c>
      <c r="M414" s="161">
        <v>8.25</v>
      </c>
    </row>
    <row r="415" spans="2:13">
      <c r="B415" s="118" t="s">
        <v>140</v>
      </c>
      <c r="C415" t="s">
        <v>265</v>
      </c>
      <c r="D415" s="19"/>
      <c r="E415" t="s">
        <v>133</v>
      </c>
      <c r="F415" t="s">
        <v>134</v>
      </c>
      <c r="G415" t="s">
        <v>935</v>
      </c>
      <c r="H415" t="s">
        <v>933</v>
      </c>
      <c r="I415" t="s">
        <v>135</v>
      </c>
      <c r="J415" s="160">
        <v>1147804932</v>
      </c>
      <c r="K415" s="160">
        <v>1011238967</v>
      </c>
      <c r="L415" s="119">
        <v>1024086714.14</v>
      </c>
      <c r="M415" s="161">
        <v>8.25</v>
      </c>
    </row>
    <row r="416" spans="2:13">
      <c r="B416" s="118" t="s">
        <v>140</v>
      </c>
      <c r="C416" t="s">
        <v>265</v>
      </c>
      <c r="D416" s="19"/>
      <c r="E416" t="s">
        <v>133</v>
      </c>
      <c r="F416" t="s">
        <v>134</v>
      </c>
      <c r="G416" t="s">
        <v>936</v>
      </c>
      <c r="H416" t="s">
        <v>933</v>
      </c>
      <c r="I416" t="s">
        <v>135</v>
      </c>
      <c r="J416" s="160">
        <v>1147804932</v>
      </c>
      <c r="K416" s="160">
        <v>1011238967</v>
      </c>
      <c r="L416" s="119">
        <v>1024086714.14</v>
      </c>
      <c r="M416" s="161">
        <v>8.25</v>
      </c>
    </row>
    <row r="417" spans="2:13">
      <c r="B417" s="118" t="s">
        <v>140</v>
      </c>
      <c r="C417" t="s">
        <v>265</v>
      </c>
      <c r="D417" s="19"/>
      <c r="E417" t="s">
        <v>133</v>
      </c>
      <c r="F417" t="s">
        <v>134</v>
      </c>
      <c r="G417" t="s">
        <v>937</v>
      </c>
      <c r="H417" t="s">
        <v>266</v>
      </c>
      <c r="I417" t="s">
        <v>135</v>
      </c>
      <c r="J417" s="160">
        <v>2314860274</v>
      </c>
      <c r="K417" s="160">
        <v>2072477156</v>
      </c>
      <c r="L417" s="119">
        <v>2091010605.8599999</v>
      </c>
      <c r="M417" s="161">
        <v>7.85</v>
      </c>
    </row>
    <row r="418" spans="2:13">
      <c r="B418" s="118" t="s">
        <v>140</v>
      </c>
      <c r="C418" t="s">
        <v>265</v>
      </c>
      <c r="D418" s="19"/>
      <c r="E418" t="s">
        <v>133</v>
      </c>
      <c r="F418" t="s">
        <v>134</v>
      </c>
      <c r="G418" t="s">
        <v>938</v>
      </c>
      <c r="H418" t="s">
        <v>266</v>
      </c>
      <c r="I418" t="s">
        <v>135</v>
      </c>
      <c r="J418" s="160">
        <v>2314860274</v>
      </c>
      <c r="K418" s="160">
        <v>2072477156</v>
      </c>
      <c r="L418" s="119">
        <v>2091010605.8599999</v>
      </c>
      <c r="M418" s="161">
        <v>7.85</v>
      </c>
    </row>
    <row r="419" spans="2:13">
      <c r="B419" s="118" t="s">
        <v>140</v>
      </c>
      <c r="C419" t="s">
        <v>418</v>
      </c>
      <c r="D419" s="19"/>
      <c r="E419" t="s">
        <v>133</v>
      </c>
      <c r="F419" t="s">
        <v>134</v>
      </c>
      <c r="G419" t="s">
        <v>939</v>
      </c>
      <c r="H419" t="s">
        <v>940</v>
      </c>
      <c r="I419" t="s">
        <v>135</v>
      </c>
      <c r="J419" s="160">
        <v>616825347</v>
      </c>
      <c r="K419" s="160">
        <v>575593086</v>
      </c>
      <c r="L419" s="119">
        <v>573739305.30999994</v>
      </c>
      <c r="M419" s="161">
        <v>8</v>
      </c>
    </row>
    <row r="420" spans="2:13">
      <c r="B420" s="118" t="s">
        <v>140</v>
      </c>
      <c r="C420" t="s">
        <v>418</v>
      </c>
      <c r="D420" s="19"/>
      <c r="E420" t="s">
        <v>133</v>
      </c>
      <c r="F420" t="s">
        <v>134</v>
      </c>
      <c r="G420" t="s">
        <v>941</v>
      </c>
      <c r="H420" t="s">
        <v>942</v>
      </c>
      <c r="I420" t="s">
        <v>135</v>
      </c>
      <c r="J420" s="160">
        <v>546712306</v>
      </c>
      <c r="K420" s="160">
        <v>487127198</v>
      </c>
      <c r="L420" s="119">
        <v>488298792.58999997</v>
      </c>
      <c r="M420" s="161">
        <v>10.5</v>
      </c>
    </row>
    <row r="421" spans="2:13">
      <c r="B421" s="118" t="s">
        <v>140</v>
      </c>
      <c r="C421" t="s">
        <v>418</v>
      </c>
      <c r="D421" s="19"/>
      <c r="E421" t="s">
        <v>133</v>
      </c>
      <c r="F421" t="s">
        <v>134</v>
      </c>
      <c r="G421" t="s">
        <v>943</v>
      </c>
      <c r="H421" t="s">
        <v>944</v>
      </c>
      <c r="I421" t="s">
        <v>135</v>
      </c>
      <c r="J421" s="160">
        <v>138825747</v>
      </c>
      <c r="K421" s="160">
        <v>126534729</v>
      </c>
      <c r="L421" s="119">
        <v>128408023.54000001</v>
      </c>
      <c r="M421" s="161">
        <v>10.25</v>
      </c>
    </row>
    <row r="422" spans="2:13">
      <c r="B422" s="118" t="s">
        <v>140</v>
      </c>
      <c r="C422" t="s">
        <v>297</v>
      </c>
      <c r="D422" s="19"/>
      <c r="E422" t="s">
        <v>133</v>
      </c>
      <c r="F422" t="s">
        <v>134</v>
      </c>
      <c r="G422" t="s">
        <v>945</v>
      </c>
      <c r="H422" t="s">
        <v>946</v>
      </c>
      <c r="I422" t="s">
        <v>135</v>
      </c>
      <c r="J422" s="160">
        <v>285917808</v>
      </c>
      <c r="K422" s="160">
        <v>251776258</v>
      </c>
      <c r="L422" s="119">
        <v>255054399.08000001</v>
      </c>
      <c r="M422" s="161">
        <v>9.5</v>
      </c>
    </row>
    <row r="423" spans="2:13">
      <c r="B423" s="118" t="s">
        <v>131</v>
      </c>
      <c r="C423" t="s">
        <v>1040</v>
      </c>
      <c r="D423" s="19"/>
      <c r="E423" t="s">
        <v>133</v>
      </c>
      <c r="F423" t="s">
        <v>134</v>
      </c>
      <c r="G423" t="s">
        <v>299</v>
      </c>
      <c r="H423" t="s">
        <v>300</v>
      </c>
      <c r="I423" t="s">
        <v>135</v>
      </c>
      <c r="J423" s="160">
        <v>1140328013</v>
      </c>
      <c r="K423" s="160">
        <v>970000000</v>
      </c>
      <c r="L423" s="119">
        <v>491511091.35000002</v>
      </c>
      <c r="M423" s="161">
        <v>7.75</v>
      </c>
    </row>
    <row r="424" spans="2:13">
      <c r="B424" s="118" t="s">
        <v>131</v>
      </c>
      <c r="C424" t="s">
        <v>1040</v>
      </c>
      <c r="D424" s="19"/>
      <c r="E424" t="s">
        <v>133</v>
      </c>
      <c r="F424" t="s">
        <v>134</v>
      </c>
      <c r="G424" t="s">
        <v>441</v>
      </c>
      <c r="H424" t="s">
        <v>442</v>
      </c>
      <c r="I424" t="s">
        <v>135</v>
      </c>
      <c r="J424" s="160">
        <v>1147118151</v>
      </c>
      <c r="K424" s="160">
        <v>1000000000</v>
      </c>
      <c r="L424" s="119">
        <v>892508680.61000001</v>
      </c>
      <c r="M424" s="161">
        <v>6.5</v>
      </c>
    </row>
    <row r="425" spans="2:13">
      <c r="B425" s="118" t="s">
        <v>131</v>
      </c>
      <c r="C425" t="s">
        <v>1040</v>
      </c>
      <c r="D425" s="19"/>
      <c r="E425" t="s">
        <v>133</v>
      </c>
      <c r="F425" t="s">
        <v>134</v>
      </c>
      <c r="G425" t="s">
        <v>600</v>
      </c>
      <c r="H425" t="s">
        <v>601</v>
      </c>
      <c r="I425" t="s">
        <v>135</v>
      </c>
      <c r="J425" s="160">
        <v>1200431203</v>
      </c>
      <c r="K425" s="160">
        <v>1000000002</v>
      </c>
      <c r="L425" s="119">
        <v>1030750238.29</v>
      </c>
      <c r="M425" s="161">
        <v>6.65</v>
      </c>
    </row>
    <row r="426" spans="2:13">
      <c r="B426" s="118" t="s">
        <v>131</v>
      </c>
      <c r="C426" t="s">
        <v>866</v>
      </c>
      <c r="D426" s="19"/>
      <c r="E426" t="s">
        <v>1038</v>
      </c>
      <c r="F426" t="s">
        <v>134</v>
      </c>
      <c r="G426" t="s">
        <v>947</v>
      </c>
      <c r="H426" t="s">
        <v>948</v>
      </c>
      <c r="I426" t="s">
        <v>135</v>
      </c>
      <c r="J426" s="160">
        <v>1256630139</v>
      </c>
      <c r="K426" s="160">
        <v>1018397260</v>
      </c>
      <c r="L426" s="119">
        <v>1013010840.9400001</v>
      </c>
      <c r="M426" s="161">
        <v>8.5</v>
      </c>
    </row>
    <row r="427" spans="2:13">
      <c r="B427" s="118" t="s">
        <v>131</v>
      </c>
      <c r="C427" t="s">
        <v>866</v>
      </c>
      <c r="D427" s="19"/>
      <c r="E427" t="s">
        <v>1038</v>
      </c>
      <c r="F427" t="s">
        <v>134</v>
      </c>
      <c r="G427" t="s">
        <v>949</v>
      </c>
      <c r="H427" t="s">
        <v>948</v>
      </c>
      <c r="I427" t="s">
        <v>135</v>
      </c>
      <c r="J427" s="160">
        <v>1256630139</v>
      </c>
      <c r="K427" s="160">
        <v>1018397260</v>
      </c>
      <c r="L427" s="119">
        <v>1013010840.9400001</v>
      </c>
      <c r="M427" s="161">
        <v>8.5</v>
      </c>
    </row>
    <row r="428" spans="2:13">
      <c r="B428" s="118" t="s">
        <v>131</v>
      </c>
      <c r="C428" t="s">
        <v>866</v>
      </c>
      <c r="D428" s="19"/>
      <c r="E428" t="s">
        <v>1038</v>
      </c>
      <c r="F428" t="s">
        <v>134</v>
      </c>
      <c r="G428" t="s">
        <v>950</v>
      </c>
      <c r="H428" t="s">
        <v>948</v>
      </c>
      <c r="I428" t="s">
        <v>135</v>
      </c>
      <c r="J428" s="160">
        <v>1256630139</v>
      </c>
      <c r="K428" s="160">
        <v>1018397260</v>
      </c>
      <c r="L428" s="119">
        <v>1013010840.9400001</v>
      </c>
      <c r="M428" s="161">
        <v>8.5</v>
      </c>
    </row>
    <row r="429" spans="2:13">
      <c r="B429" s="118" t="s">
        <v>131</v>
      </c>
      <c r="C429" t="s">
        <v>866</v>
      </c>
      <c r="D429" s="19"/>
      <c r="E429" t="s">
        <v>1038</v>
      </c>
      <c r="F429" t="s">
        <v>134</v>
      </c>
      <c r="G429" t="s">
        <v>951</v>
      </c>
      <c r="H429" t="s">
        <v>948</v>
      </c>
      <c r="I429" t="s">
        <v>135</v>
      </c>
      <c r="J429" s="160">
        <v>1256630139</v>
      </c>
      <c r="K429" s="160">
        <v>1018397260</v>
      </c>
      <c r="L429" s="119">
        <v>1013010840.9400001</v>
      </c>
      <c r="M429" s="161">
        <v>8.5</v>
      </c>
    </row>
    <row r="430" spans="2:13">
      <c r="B430" s="118" t="s">
        <v>131</v>
      </c>
      <c r="C430" t="s">
        <v>866</v>
      </c>
      <c r="D430" s="19"/>
      <c r="E430" t="s">
        <v>1038</v>
      </c>
      <c r="F430" t="s">
        <v>134</v>
      </c>
      <c r="G430" t="s">
        <v>952</v>
      </c>
      <c r="H430" t="s">
        <v>948</v>
      </c>
      <c r="I430" t="s">
        <v>135</v>
      </c>
      <c r="J430" s="160">
        <v>1256630139</v>
      </c>
      <c r="K430" s="160">
        <v>1018397260</v>
      </c>
      <c r="L430" s="119">
        <v>1013010840.9400001</v>
      </c>
      <c r="M430" s="161">
        <v>8.5</v>
      </c>
    </row>
    <row r="431" spans="2:13">
      <c r="B431" s="118" t="s">
        <v>131</v>
      </c>
      <c r="C431" t="s">
        <v>866</v>
      </c>
      <c r="D431" s="19"/>
      <c r="E431" t="s">
        <v>1038</v>
      </c>
      <c r="F431" t="s">
        <v>134</v>
      </c>
      <c r="G431" t="s">
        <v>953</v>
      </c>
      <c r="H431" t="s">
        <v>948</v>
      </c>
      <c r="I431" t="s">
        <v>135</v>
      </c>
      <c r="J431" s="160">
        <v>1256630139</v>
      </c>
      <c r="K431" s="160">
        <v>1018397260</v>
      </c>
      <c r="L431" s="119">
        <v>1013010840.9400001</v>
      </c>
      <c r="M431" s="161">
        <v>8.5</v>
      </c>
    </row>
    <row r="432" spans="2:13">
      <c r="B432" s="118" t="s">
        <v>131</v>
      </c>
      <c r="C432" t="s">
        <v>866</v>
      </c>
      <c r="D432" s="19"/>
      <c r="E432" t="s">
        <v>1038</v>
      </c>
      <c r="F432" t="s">
        <v>134</v>
      </c>
      <c r="G432" t="s">
        <v>954</v>
      </c>
      <c r="H432" t="s">
        <v>948</v>
      </c>
      <c r="I432" t="s">
        <v>135</v>
      </c>
      <c r="J432" s="160">
        <v>1256630139</v>
      </c>
      <c r="K432" s="160">
        <v>1018397260</v>
      </c>
      <c r="L432" s="119">
        <v>1013010840.9400001</v>
      </c>
      <c r="M432" s="161">
        <v>8.5</v>
      </c>
    </row>
    <row r="433" spans="2:13">
      <c r="B433" s="118" t="s">
        <v>131</v>
      </c>
      <c r="C433" t="s">
        <v>866</v>
      </c>
      <c r="D433" s="19"/>
      <c r="E433" t="s">
        <v>1038</v>
      </c>
      <c r="F433" t="s">
        <v>134</v>
      </c>
      <c r="G433" t="s">
        <v>955</v>
      </c>
      <c r="H433" t="s">
        <v>948</v>
      </c>
      <c r="I433" t="s">
        <v>135</v>
      </c>
      <c r="J433" s="160">
        <v>1256630139</v>
      </c>
      <c r="K433" s="160">
        <v>1018397260</v>
      </c>
      <c r="L433" s="119">
        <v>1013010840.9400001</v>
      </c>
      <c r="M433" s="161">
        <v>8.5</v>
      </c>
    </row>
    <row r="434" spans="2:13">
      <c r="B434" s="118" t="s">
        <v>131</v>
      </c>
      <c r="C434" t="s">
        <v>866</v>
      </c>
      <c r="D434" s="19"/>
      <c r="E434" t="s">
        <v>1038</v>
      </c>
      <c r="F434" t="s">
        <v>134</v>
      </c>
      <c r="G434" t="s">
        <v>956</v>
      </c>
      <c r="H434" t="s">
        <v>948</v>
      </c>
      <c r="I434" t="s">
        <v>135</v>
      </c>
      <c r="J434" s="160">
        <v>1256630139</v>
      </c>
      <c r="K434" s="160">
        <v>1018397260</v>
      </c>
      <c r="L434" s="119">
        <v>1013010840.9400001</v>
      </c>
      <c r="M434" s="161">
        <v>8.5</v>
      </c>
    </row>
    <row r="435" spans="2:13">
      <c r="B435" s="118" t="s">
        <v>140</v>
      </c>
      <c r="C435" t="s">
        <v>584</v>
      </c>
      <c r="D435" s="19"/>
      <c r="E435" t="s">
        <v>133</v>
      </c>
      <c r="F435" t="s">
        <v>134</v>
      </c>
      <c r="G435" t="s">
        <v>602</v>
      </c>
      <c r="H435" t="s">
        <v>161</v>
      </c>
      <c r="I435" t="s">
        <v>135</v>
      </c>
      <c r="J435" s="160">
        <v>1083856164</v>
      </c>
      <c r="K435" s="160">
        <v>1024275480</v>
      </c>
      <c r="L435" s="119">
        <v>1013210291.3200001</v>
      </c>
      <c r="M435" s="161">
        <v>8.25</v>
      </c>
    </row>
    <row r="436" spans="2:13">
      <c r="B436" s="118" t="s">
        <v>140</v>
      </c>
      <c r="C436" t="s">
        <v>584</v>
      </c>
      <c r="D436" s="19"/>
      <c r="E436" t="s">
        <v>133</v>
      </c>
      <c r="F436" t="s">
        <v>134</v>
      </c>
      <c r="G436" t="s">
        <v>603</v>
      </c>
      <c r="H436" t="s">
        <v>161</v>
      </c>
      <c r="I436" t="s">
        <v>135</v>
      </c>
      <c r="J436" s="160">
        <v>1083856164</v>
      </c>
      <c r="K436" s="160">
        <v>1024275480</v>
      </c>
      <c r="L436" s="119">
        <v>1013210291.3200001</v>
      </c>
      <c r="M436" s="161">
        <v>8.25</v>
      </c>
    </row>
    <row r="437" spans="2:13">
      <c r="B437" s="118" t="s">
        <v>140</v>
      </c>
      <c r="C437" t="s">
        <v>584</v>
      </c>
      <c r="D437" s="19"/>
      <c r="E437" t="s">
        <v>133</v>
      </c>
      <c r="F437" t="s">
        <v>134</v>
      </c>
      <c r="G437" t="s">
        <v>604</v>
      </c>
      <c r="H437" t="s">
        <v>161</v>
      </c>
      <c r="I437" t="s">
        <v>135</v>
      </c>
      <c r="J437" s="160">
        <v>1083856164</v>
      </c>
      <c r="K437" s="160">
        <v>1024275480</v>
      </c>
      <c r="L437" s="119">
        <v>1013210291.3200001</v>
      </c>
      <c r="M437" s="161">
        <v>8.25</v>
      </c>
    </row>
    <row r="438" spans="2:13">
      <c r="B438" s="118" t="s">
        <v>140</v>
      </c>
      <c r="C438" t="s">
        <v>584</v>
      </c>
      <c r="D438" s="19"/>
      <c r="E438" t="s">
        <v>133</v>
      </c>
      <c r="F438" t="s">
        <v>134</v>
      </c>
      <c r="G438" t="s">
        <v>605</v>
      </c>
      <c r="H438" t="s">
        <v>161</v>
      </c>
      <c r="I438" t="s">
        <v>135</v>
      </c>
      <c r="J438" s="160">
        <v>1083856164</v>
      </c>
      <c r="K438" s="160">
        <v>1024275480</v>
      </c>
      <c r="L438" s="119">
        <v>1013210291.3200001</v>
      </c>
      <c r="M438" s="161">
        <v>8.25</v>
      </c>
    </row>
    <row r="439" spans="2:13">
      <c r="B439" s="118" t="s">
        <v>140</v>
      </c>
      <c r="C439" t="s">
        <v>584</v>
      </c>
      <c r="D439" s="19"/>
      <c r="E439" t="s">
        <v>133</v>
      </c>
      <c r="F439" t="s">
        <v>134</v>
      </c>
      <c r="G439" t="s">
        <v>606</v>
      </c>
      <c r="H439" t="s">
        <v>161</v>
      </c>
      <c r="I439" t="s">
        <v>135</v>
      </c>
      <c r="J439" s="160">
        <v>1083856164</v>
      </c>
      <c r="K439" s="160">
        <v>1024275480</v>
      </c>
      <c r="L439" s="119">
        <v>1013210291.3200001</v>
      </c>
      <c r="M439" s="161">
        <v>8.25</v>
      </c>
    </row>
    <row r="440" spans="2:13">
      <c r="B440" s="118" t="s">
        <v>140</v>
      </c>
      <c r="C440" t="s">
        <v>584</v>
      </c>
      <c r="D440" s="19"/>
      <c r="E440" t="s">
        <v>133</v>
      </c>
      <c r="F440" t="s">
        <v>134</v>
      </c>
      <c r="G440" t="s">
        <v>607</v>
      </c>
      <c r="H440" t="s">
        <v>161</v>
      </c>
      <c r="I440" t="s">
        <v>135</v>
      </c>
      <c r="J440" s="160">
        <v>1083856164</v>
      </c>
      <c r="K440" s="160">
        <v>1024275480</v>
      </c>
      <c r="L440" s="119">
        <v>1013210291.3200001</v>
      </c>
      <c r="M440" s="161">
        <v>8.25</v>
      </c>
    </row>
    <row r="441" spans="2:13">
      <c r="B441" s="118" t="s">
        <v>140</v>
      </c>
      <c r="C441" t="s">
        <v>584</v>
      </c>
      <c r="D441" s="19"/>
      <c r="E441" t="s">
        <v>133</v>
      </c>
      <c r="F441" t="s">
        <v>134</v>
      </c>
      <c r="G441" t="s">
        <v>608</v>
      </c>
      <c r="H441" t="s">
        <v>161</v>
      </c>
      <c r="I441" t="s">
        <v>135</v>
      </c>
      <c r="J441" s="160">
        <v>1083856164</v>
      </c>
      <c r="K441" s="160">
        <v>1024275480</v>
      </c>
      <c r="L441" s="119">
        <v>1013210291.3200001</v>
      </c>
      <c r="M441" s="161">
        <v>8.25</v>
      </c>
    </row>
    <row r="442" spans="2:13">
      <c r="B442" s="118" t="s">
        <v>140</v>
      </c>
      <c r="C442" t="s">
        <v>584</v>
      </c>
      <c r="D442" s="19"/>
      <c r="E442" t="s">
        <v>133</v>
      </c>
      <c r="F442" t="s">
        <v>134</v>
      </c>
      <c r="G442" t="s">
        <v>609</v>
      </c>
      <c r="H442" t="s">
        <v>161</v>
      </c>
      <c r="I442" t="s">
        <v>135</v>
      </c>
      <c r="J442" s="160">
        <v>1083856164</v>
      </c>
      <c r="K442" s="160">
        <v>1024275480</v>
      </c>
      <c r="L442" s="119">
        <v>1013210291.3200001</v>
      </c>
      <c r="M442" s="161">
        <v>8.25</v>
      </c>
    </row>
    <row r="443" spans="2:13">
      <c r="B443" s="118" t="s">
        <v>140</v>
      </c>
      <c r="C443" t="s">
        <v>584</v>
      </c>
      <c r="D443" s="19"/>
      <c r="E443" t="s">
        <v>133</v>
      </c>
      <c r="F443" t="s">
        <v>134</v>
      </c>
      <c r="G443" t="s">
        <v>610</v>
      </c>
      <c r="H443" t="s">
        <v>161</v>
      </c>
      <c r="I443" t="s">
        <v>135</v>
      </c>
      <c r="J443" s="160">
        <v>1083856164</v>
      </c>
      <c r="K443" s="160">
        <v>1024275480</v>
      </c>
      <c r="L443" s="119">
        <v>1013210291.3200001</v>
      </c>
      <c r="M443" s="161">
        <v>8.25</v>
      </c>
    </row>
    <row r="444" spans="2:13">
      <c r="B444" s="118" t="s">
        <v>140</v>
      </c>
      <c r="C444" t="s">
        <v>584</v>
      </c>
      <c r="D444" s="19"/>
      <c r="E444" t="s">
        <v>133</v>
      </c>
      <c r="F444" t="s">
        <v>134</v>
      </c>
      <c r="G444" t="s">
        <v>611</v>
      </c>
      <c r="H444" t="s">
        <v>161</v>
      </c>
      <c r="I444" t="s">
        <v>135</v>
      </c>
      <c r="J444" s="160">
        <v>1083856164</v>
      </c>
      <c r="K444" s="160">
        <v>1024275480</v>
      </c>
      <c r="L444" s="119">
        <v>1013210291.3200001</v>
      </c>
      <c r="M444" s="161">
        <v>8.25</v>
      </c>
    </row>
    <row r="445" spans="2:13">
      <c r="B445" s="118" t="s">
        <v>140</v>
      </c>
      <c r="C445" t="s">
        <v>584</v>
      </c>
      <c r="D445" s="19"/>
      <c r="E445" t="s">
        <v>133</v>
      </c>
      <c r="F445" t="s">
        <v>134</v>
      </c>
      <c r="G445" t="s">
        <v>612</v>
      </c>
      <c r="H445" t="s">
        <v>613</v>
      </c>
      <c r="I445" t="s">
        <v>135</v>
      </c>
      <c r="J445" s="160">
        <v>1214335616</v>
      </c>
      <c r="K445" s="160">
        <v>1025575776</v>
      </c>
      <c r="L445" s="119">
        <v>1014117848.26</v>
      </c>
      <c r="M445" s="161">
        <v>8.5500000000000007</v>
      </c>
    </row>
    <row r="446" spans="2:13">
      <c r="B446" s="118" t="s">
        <v>140</v>
      </c>
      <c r="C446" t="s">
        <v>584</v>
      </c>
      <c r="D446" s="19"/>
      <c r="E446" t="s">
        <v>133</v>
      </c>
      <c r="F446" t="s">
        <v>134</v>
      </c>
      <c r="G446" t="s">
        <v>614</v>
      </c>
      <c r="H446" t="s">
        <v>613</v>
      </c>
      <c r="I446" t="s">
        <v>135</v>
      </c>
      <c r="J446" s="160">
        <v>1214335616</v>
      </c>
      <c r="K446" s="160">
        <v>1025575776</v>
      </c>
      <c r="L446" s="119">
        <v>1014117848.26</v>
      </c>
      <c r="M446" s="161">
        <v>8.5500000000000007</v>
      </c>
    </row>
    <row r="447" spans="2:13">
      <c r="B447" s="118" t="s">
        <v>140</v>
      </c>
      <c r="C447" t="s">
        <v>584</v>
      </c>
      <c r="D447" s="19"/>
      <c r="E447" t="s">
        <v>133</v>
      </c>
      <c r="F447" t="s">
        <v>134</v>
      </c>
      <c r="G447" t="s">
        <v>615</v>
      </c>
      <c r="H447" t="s">
        <v>613</v>
      </c>
      <c r="I447" t="s">
        <v>135</v>
      </c>
      <c r="J447" s="160">
        <v>1214335616</v>
      </c>
      <c r="K447" s="160">
        <v>1025575776</v>
      </c>
      <c r="L447" s="119">
        <v>1014117848.26</v>
      </c>
      <c r="M447" s="161">
        <v>8.5500000000000007</v>
      </c>
    </row>
    <row r="448" spans="2:13">
      <c r="B448" s="118" t="s">
        <v>140</v>
      </c>
      <c r="C448" t="s">
        <v>584</v>
      </c>
      <c r="D448" s="19"/>
      <c r="E448" t="s">
        <v>133</v>
      </c>
      <c r="F448" t="s">
        <v>134</v>
      </c>
      <c r="G448" t="s">
        <v>616</v>
      </c>
      <c r="H448" t="s">
        <v>617</v>
      </c>
      <c r="I448" t="s">
        <v>135</v>
      </c>
      <c r="J448" s="160">
        <v>1214335616</v>
      </c>
      <c r="K448" s="160">
        <v>1030057462</v>
      </c>
      <c r="L448" s="119">
        <v>1014117848.26</v>
      </c>
      <c r="M448" s="161">
        <v>8.5500000000000007</v>
      </c>
    </row>
    <row r="449" spans="2:13">
      <c r="B449" s="118" t="s">
        <v>140</v>
      </c>
      <c r="C449" t="s">
        <v>584</v>
      </c>
      <c r="D449" s="19"/>
      <c r="E449" t="s">
        <v>133</v>
      </c>
      <c r="F449" t="s">
        <v>134</v>
      </c>
      <c r="G449" t="s">
        <v>957</v>
      </c>
      <c r="H449" t="s">
        <v>617</v>
      </c>
      <c r="I449" t="s">
        <v>135</v>
      </c>
      <c r="J449" s="160">
        <v>1214335616</v>
      </c>
      <c r="K449" s="160">
        <v>1036697773</v>
      </c>
      <c r="L449" s="119">
        <v>1014117848.87</v>
      </c>
      <c r="M449" s="161">
        <v>8.5500000000000007</v>
      </c>
    </row>
    <row r="450" spans="2:13">
      <c r="B450" s="118" t="s">
        <v>140</v>
      </c>
      <c r="C450" t="s">
        <v>584</v>
      </c>
      <c r="D450" s="19"/>
      <c r="E450" t="s">
        <v>133</v>
      </c>
      <c r="F450" t="s">
        <v>134</v>
      </c>
      <c r="G450" t="s">
        <v>958</v>
      </c>
      <c r="H450" t="s">
        <v>617</v>
      </c>
      <c r="I450" t="s">
        <v>135</v>
      </c>
      <c r="J450" s="160">
        <v>1214335616</v>
      </c>
      <c r="K450" s="160">
        <v>1037411767</v>
      </c>
      <c r="L450" s="119">
        <v>1014117848.96</v>
      </c>
      <c r="M450" s="161">
        <v>8.5500000000000007</v>
      </c>
    </row>
    <row r="451" spans="2:13">
      <c r="B451" s="118" t="s">
        <v>140</v>
      </c>
      <c r="C451" t="s">
        <v>584</v>
      </c>
      <c r="D451" s="19"/>
      <c r="E451" t="s">
        <v>133</v>
      </c>
      <c r="F451" t="s">
        <v>134</v>
      </c>
      <c r="G451" t="s">
        <v>959</v>
      </c>
      <c r="H451" t="s">
        <v>617</v>
      </c>
      <c r="I451" t="s">
        <v>135</v>
      </c>
      <c r="J451" s="160">
        <v>1172171232</v>
      </c>
      <c r="K451" s="160">
        <v>1001627726</v>
      </c>
      <c r="L451" s="119">
        <v>1014117848.54</v>
      </c>
      <c r="M451" s="161">
        <v>8.5500000000000007</v>
      </c>
    </row>
    <row r="452" spans="2:13">
      <c r="B452" s="118" t="s">
        <v>140</v>
      </c>
      <c r="C452" t="s">
        <v>584</v>
      </c>
      <c r="D452" s="19"/>
      <c r="E452" t="s">
        <v>133</v>
      </c>
      <c r="F452" t="s">
        <v>134</v>
      </c>
      <c r="G452" t="s">
        <v>960</v>
      </c>
      <c r="H452" t="s">
        <v>617</v>
      </c>
      <c r="I452" t="s">
        <v>135</v>
      </c>
      <c r="J452" s="160">
        <v>1172171232</v>
      </c>
      <c r="K452" s="160">
        <v>1001627726</v>
      </c>
      <c r="L452" s="119">
        <v>1014117848.54</v>
      </c>
      <c r="M452" s="161">
        <v>8.5500000000000007</v>
      </c>
    </row>
    <row r="453" spans="2:13">
      <c r="B453" s="118" t="s">
        <v>140</v>
      </c>
      <c r="C453" t="s">
        <v>584</v>
      </c>
      <c r="D453" s="19"/>
      <c r="E453" t="s">
        <v>133</v>
      </c>
      <c r="F453" t="s">
        <v>134</v>
      </c>
      <c r="G453" t="s">
        <v>961</v>
      </c>
      <c r="H453" t="s">
        <v>617</v>
      </c>
      <c r="I453" t="s">
        <v>135</v>
      </c>
      <c r="J453" s="160">
        <v>1172171232</v>
      </c>
      <c r="K453" s="160">
        <v>1001627726</v>
      </c>
      <c r="L453" s="119">
        <v>1014117848.54</v>
      </c>
      <c r="M453" s="161">
        <v>8.5500000000000007</v>
      </c>
    </row>
    <row r="454" spans="2:13">
      <c r="B454" s="118" t="s">
        <v>140</v>
      </c>
      <c r="C454" t="s">
        <v>584</v>
      </c>
      <c r="D454" s="19"/>
      <c r="E454" t="s">
        <v>133</v>
      </c>
      <c r="F454" t="s">
        <v>134</v>
      </c>
      <c r="G454" t="s">
        <v>962</v>
      </c>
      <c r="H454" t="s">
        <v>617</v>
      </c>
      <c r="I454" t="s">
        <v>135</v>
      </c>
      <c r="J454" s="160">
        <v>1172171232</v>
      </c>
      <c r="K454" s="160">
        <v>1001627726</v>
      </c>
      <c r="L454" s="119">
        <v>1014117848.54</v>
      </c>
      <c r="M454" s="161">
        <v>8.5500000000000007</v>
      </c>
    </row>
    <row r="455" spans="2:13">
      <c r="B455" s="118" t="s">
        <v>140</v>
      </c>
      <c r="C455" t="s">
        <v>584</v>
      </c>
      <c r="D455" s="19"/>
      <c r="E455" t="s">
        <v>133</v>
      </c>
      <c r="F455" t="s">
        <v>134</v>
      </c>
      <c r="G455" t="s">
        <v>963</v>
      </c>
      <c r="H455" t="s">
        <v>964</v>
      </c>
      <c r="I455" t="s">
        <v>135</v>
      </c>
      <c r="J455" s="160">
        <v>241561644</v>
      </c>
      <c r="K455" s="160">
        <v>200778222</v>
      </c>
      <c r="L455" s="119">
        <v>203751881.41</v>
      </c>
      <c r="M455" s="161">
        <v>10.25</v>
      </c>
    </row>
    <row r="456" spans="2:13">
      <c r="B456" s="118" t="s">
        <v>140</v>
      </c>
      <c r="C456" t="s">
        <v>584</v>
      </c>
      <c r="D456" s="19"/>
      <c r="E456" t="s">
        <v>133</v>
      </c>
      <c r="F456" t="s">
        <v>134</v>
      </c>
      <c r="G456" t="s">
        <v>965</v>
      </c>
      <c r="H456" t="s">
        <v>964</v>
      </c>
      <c r="I456" t="s">
        <v>135</v>
      </c>
      <c r="J456" s="160">
        <v>241561644</v>
      </c>
      <c r="K456" s="160">
        <v>200778222</v>
      </c>
      <c r="L456" s="119">
        <v>203751881.41</v>
      </c>
      <c r="M456" s="161">
        <v>10.25</v>
      </c>
    </row>
    <row r="457" spans="2:13">
      <c r="B457" s="118" t="s">
        <v>140</v>
      </c>
      <c r="C457" t="s">
        <v>584</v>
      </c>
      <c r="D457" s="19"/>
      <c r="E457" t="s">
        <v>133</v>
      </c>
      <c r="F457" t="s">
        <v>134</v>
      </c>
      <c r="G457" t="s">
        <v>966</v>
      </c>
      <c r="H457" t="s">
        <v>964</v>
      </c>
      <c r="I457" t="s">
        <v>135</v>
      </c>
      <c r="J457" s="160">
        <v>241561644</v>
      </c>
      <c r="K457" s="160">
        <v>200778222</v>
      </c>
      <c r="L457" s="119">
        <v>203751881.41</v>
      </c>
      <c r="M457" s="161">
        <v>10.25</v>
      </c>
    </row>
    <row r="458" spans="2:13">
      <c r="B458" s="118" t="s">
        <v>140</v>
      </c>
      <c r="C458" t="s">
        <v>584</v>
      </c>
      <c r="D458" s="19"/>
      <c r="E458" t="s">
        <v>133</v>
      </c>
      <c r="F458" t="s">
        <v>134</v>
      </c>
      <c r="G458" t="s">
        <v>967</v>
      </c>
      <c r="H458" t="s">
        <v>964</v>
      </c>
      <c r="I458" t="s">
        <v>135</v>
      </c>
      <c r="J458" s="160">
        <v>241561644</v>
      </c>
      <c r="K458" s="160">
        <v>200778222</v>
      </c>
      <c r="L458" s="119">
        <v>203751881.41</v>
      </c>
      <c r="M458" s="161">
        <v>10.25</v>
      </c>
    </row>
    <row r="459" spans="2:13">
      <c r="B459" s="118" t="s">
        <v>140</v>
      </c>
      <c r="C459" t="s">
        <v>584</v>
      </c>
      <c r="D459" s="19"/>
      <c r="E459" t="s">
        <v>133</v>
      </c>
      <c r="F459" t="s">
        <v>134</v>
      </c>
      <c r="G459" t="s">
        <v>968</v>
      </c>
      <c r="H459" t="s">
        <v>964</v>
      </c>
      <c r="I459" t="s">
        <v>135</v>
      </c>
      <c r="J459" s="160">
        <v>241561644</v>
      </c>
      <c r="K459" s="160">
        <v>200778222</v>
      </c>
      <c r="L459" s="119">
        <v>203751881.41</v>
      </c>
      <c r="M459" s="161">
        <v>10.25</v>
      </c>
    </row>
    <row r="460" spans="2:13">
      <c r="B460" s="118" t="s">
        <v>140</v>
      </c>
      <c r="C460" t="s">
        <v>584</v>
      </c>
      <c r="D460" s="19"/>
      <c r="E460" t="s">
        <v>133</v>
      </c>
      <c r="F460" t="s">
        <v>134</v>
      </c>
      <c r="G460" t="s">
        <v>969</v>
      </c>
      <c r="H460" t="s">
        <v>964</v>
      </c>
      <c r="I460" t="s">
        <v>135</v>
      </c>
      <c r="J460" s="160">
        <v>241561644</v>
      </c>
      <c r="K460" s="160">
        <v>200778222</v>
      </c>
      <c r="L460" s="119">
        <v>203751881.41</v>
      </c>
      <c r="M460" s="161">
        <v>10.25</v>
      </c>
    </row>
    <row r="461" spans="2:13">
      <c r="B461" s="118" t="s">
        <v>140</v>
      </c>
      <c r="C461" t="s">
        <v>584</v>
      </c>
      <c r="D461" s="19"/>
      <c r="E461" t="s">
        <v>133</v>
      </c>
      <c r="F461" t="s">
        <v>134</v>
      </c>
      <c r="G461" t="s">
        <v>970</v>
      </c>
      <c r="H461" t="s">
        <v>964</v>
      </c>
      <c r="I461" t="s">
        <v>135</v>
      </c>
      <c r="J461" s="160">
        <v>241561644</v>
      </c>
      <c r="K461" s="160">
        <v>200778222</v>
      </c>
      <c r="L461" s="119">
        <v>203751881.41</v>
      </c>
      <c r="M461" s="161">
        <v>10.25</v>
      </c>
    </row>
    <row r="462" spans="2:13">
      <c r="B462" s="118" t="s">
        <v>131</v>
      </c>
      <c r="C462" t="s">
        <v>1041</v>
      </c>
      <c r="D462" s="19"/>
      <c r="E462" t="s">
        <v>133</v>
      </c>
      <c r="F462" t="s">
        <v>134</v>
      </c>
      <c r="G462" t="s">
        <v>304</v>
      </c>
      <c r="H462" t="s">
        <v>305</v>
      </c>
      <c r="I462" t="s">
        <v>135</v>
      </c>
      <c r="J462" s="160">
        <v>6400547944</v>
      </c>
      <c r="K462" s="160">
        <v>5145890412</v>
      </c>
      <c r="L462" s="119">
        <v>5041599841.3500004</v>
      </c>
      <c r="M462" s="161">
        <v>7.1</v>
      </c>
    </row>
    <row r="463" spans="2:13">
      <c r="B463" s="118" t="s">
        <v>131</v>
      </c>
      <c r="C463" t="s">
        <v>1041</v>
      </c>
      <c r="D463" s="19"/>
      <c r="E463" t="s">
        <v>133</v>
      </c>
      <c r="F463" t="s">
        <v>134</v>
      </c>
      <c r="G463" t="s">
        <v>306</v>
      </c>
      <c r="H463" t="s">
        <v>305</v>
      </c>
      <c r="I463" t="s">
        <v>135</v>
      </c>
      <c r="J463" s="160">
        <v>6400547944</v>
      </c>
      <c r="K463" s="160">
        <v>5159506849</v>
      </c>
      <c r="L463" s="119">
        <v>5041480859.4499998</v>
      </c>
      <c r="M463" s="161">
        <v>7.1</v>
      </c>
    </row>
    <row r="464" spans="2:13">
      <c r="B464" s="118" t="s">
        <v>131</v>
      </c>
      <c r="C464" t="s">
        <v>1041</v>
      </c>
      <c r="D464" s="19"/>
      <c r="E464" t="s">
        <v>133</v>
      </c>
      <c r="F464" t="s">
        <v>134</v>
      </c>
      <c r="G464" t="s">
        <v>510</v>
      </c>
      <c r="H464" t="s">
        <v>511</v>
      </c>
      <c r="I464" t="s">
        <v>135</v>
      </c>
      <c r="J464" s="160">
        <v>5450049318</v>
      </c>
      <c r="K464" s="160">
        <v>3730493225</v>
      </c>
      <c r="L464" s="119">
        <v>3747068426.3800001</v>
      </c>
      <c r="M464" s="161">
        <v>7.92</v>
      </c>
    </row>
    <row r="465" spans="2:13">
      <c r="B465" s="118" t="s">
        <v>131</v>
      </c>
      <c r="C465" t="s">
        <v>1041</v>
      </c>
      <c r="D465" s="19"/>
      <c r="E465" t="s">
        <v>133</v>
      </c>
      <c r="F465" t="s">
        <v>134</v>
      </c>
      <c r="G465" t="s">
        <v>971</v>
      </c>
      <c r="H465" t="s">
        <v>305</v>
      </c>
      <c r="I465" t="s">
        <v>135</v>
      </c>
      <c r="J465" s="160">
        <v>241938632</v>
      </c>
      <c r="K465" s="160">
        <v>204099646</v>
      </c>
      <c r="L465" s="119">
        <v>199863912.16</v>
      </c>
      <c r="M465" s="161">
        <v>7.52</v>
      </c>
    </row>
    <row r="466" spans="2:13">
      <c r="B466" s="118" t="s">
        <v>131</v>
      </c>
      <c r="C466" t="s">
        <v>1041</v>
      </c>
      <c r="D466" s="19"/>
      <c r="E466" t="s">
        <v>133</v>
      </c>
      <c r="F466" t="s">
        <v>134</v>
      </c>
      <c r="G466" t="s">
        <v>972</v>
      </c>
      <c r="H466" t="s">
        <v>511</v>
      </c>
      <c r="I466" t="s">
        <v>135</v>
      </c>
      <c r="J466" s="160">
        <v>1178389040</v>
      </c>
      <c r="K466" s="160">
        <v>829726063</v>
      </c>
      <c r="L466" s="119">
        <v>809979134.01999998</v>
      </c>
      <c r="M466" s="161">
        <v>7.93</v>
      </c>
    </row>
    <row r="467" spans="2:13">
      <c r="B467" s="118" t="s">
        <v>307</v>
      </c>
      <c r="C467" t="s">
        <v>308</v>
      </c>
      <c r="D467" s="19"/>
      <c r="E467" t="s">
        <v>133</v>
      </c>
      <c r="F467" t="s">
        <v>134</v>
      </c>
      <c r="G467" t="s">
        <v>310</v>
      </c>
      <c r="H467" t="s">
        <v>311</v>
      </c>
      <c r="I467" t="s">
        <v>135</v>
      </c>
      <c r="J467" s="160">
        <v>16240000000</v>
      </c>
      <c r="K467" s="160">
        <v>10247296348</v>
      </c>
      <c r="L467" s="119">
        <v>10243423716.16</v>
      </c>
      <c r="M467" s="161">
        <v>7.38</v>
      </c>
    </row>
    <row r="468" spans="2:13">
      <c r="B468" s="118" t="s">
        <v>307</v>
      </c>
      <c r="C468" t="s">
        <v>308</v>
      </c>
      <c r="D468" s="19"/>
      <c r="E468" t="s">
        <v>133</v>
      </c>
      <c r="F468" t="s">
        <v>134</v>
      </c>
      <c r="G468" t="s">
        <v>312</v>
      </c>
      <c r="H468" t="s">
        <v>311</v>
      </c>
      <c r="I468" t="s">
        <v>135</v>
      </c>
      <c r="J468" s="160">
        <v>3248000000</v>
      </c>
      <c r="K468" s="160">
        <v>2047511869</v>
      </c>
      <c r="L468" s="119">
        <v>2047252245.79</v>
      </c>
      <c r="M468" s="161">
        <v>7.39</v>
      </c>
    </row>
    <row r="469" spans="2:13">
      <c r="B469" s="118" t="s">
        <v>307</v>
      </c>
      <c r="C469" t="s">
        <v>308</v>
      </c>
      <c r="D469" s="19"/>
      <c r="E469" t="s">
        <v>133</v>
      </c>
      <c r="F469" t="s">
        <v>134</v>
      </c>
      <c r="G469" t="s">
        <v>313</v>
      </c>
      <c r="H469" t="s">
        <v>314</v>
      </c>
      <c r="I469" t="s">
        <v>135</v>
      </c>
      <c r="J469" s="160">
        <v>20450000000</v>
      </c>
      <c r="K469" s="160">
        <v>11506141304</v>
      </c>
      <c r="L469" s="119">
        <v>11496159841.52</v>
      </c>
      <c r="M469" s="161">
        <v>7.5</v>
      </c>
    </row>
    <row r="470" spans="2:13">
      <c r="B470" s="118" t="s">
        <v>307</v>
      </c>
      <c r="C470" t="s">
        <v>308</v>
      </c>
      <c r="D470" s="19"/>
      <c r="E470" t="s">
        <v>133</v>
      </c>
      <c r="F470" t="s">
        <v>134</v>
      </c>
      <c r="G470" t="s">
        <v>315</v>
      </c>
      <c r="H470" t="s">
        <v>316</v>
      </c>
      <c r="I470" t="s">
        <v>135</v>
      </c>
      <c r="J470" s="160">
        <v>3786973000</v>
      </c>
      <c r="K470" s="160">
        <v>1759897080</v>
      </c>
      <c r="L470" s="119">
        <v>1693027540.23</v>
      </c>
      <c r="M470" s="161">
        <v>7.9</v>
      </c>
    </row>
    <row r="471" spans="2:13">
      <c r="B471" s="118" t="s">
        <v>307</v>
      </c>
      <c r="C471" t="s">
        <v>308</v>
      </c>
      <c r="D471" s="19"/>
      <c r="E471" t="s">
        <v>133</v>
      </c>
      <c r="F471" t="s">
        <v>134</v>
      </c>
      <c r="G471" t="s">
        <v>317</v>
      </c>
      <c r="H471" t="s">
        <v>314</v>
      </c>
      <c r="I471" t="s">
        <v>135</v>
      </c>
      <c r="J471" s="160">
        <v>10225000000</v>
      </c>
      <c r="K471" s="160">
        <v>5755652173</v>
      </c>
      <c r="L471" s="119">
        <v>5748319873.1000004</v>
      </c>
      <c r="M471" s="161">
        <v>7.5</v>
      </c>
    </row>
    <row r="472" spans="2:13">
      <c r="B472" s="118" t="s">
        <v>307</v>
      </c>
      <c r="C472" t="s">
        <v>308</v>
      </c>
      <c r="D472" s="19"/>
      <c r="E472" t="s">
        <v>133</v>
      </c>
      <c r="F472" t="s">
        <v>134</v>
      </c>
      <c r="G472" t="s">
        <v>318</v>
      </c>
      <c r="H472" t="s">
        <v>314</v>
      </c>
      <c r="I472" t="s">
        <v>135</v>
      </c>
      <c r="J472" s="160">
        <v>7362000000</v>
      </c>
      <c r="K472" s="160">
        <v>4145928262</v>
      </c>
      <c r="L472" s="119">
        <v>4138962568.1300001</v>
      </c>
      <c r="M472" s="161">
        <v>7.5</v>
      </c>
    </row>
    <row r="473" spans="2:13">
      <c r="B473" s="118" t="s">
        <v>307</v>
      </c>
      <c r="C473" t="s">
        <v>308</v>
      </c>
      <c r="D473" s="19"/>
      <c r="E473" t="s">
        <v>133</v>
      </c>
      <c r="F473" t="s">
        <v>134</v>
      </c>
      <c r="G473" t="s">
        <v>443</v>
      </c>
      <c r="H473" t="s">
        <v>309</v>
      </c>
      <c r="I473" t="s">
        <v>135</v>
      </c>
      <c r="J473" s="160">
        <v>384000000</v>
      </c>
      <c r="K473" s="160">
        <v>211490218</v>
      </c>
      <c r="L473" s="119">
        <v>209656019.47999999</v>
      </c>
      <c r="M473" s="161">
        <v>7.41</v>
      </c>
    </row>
    <row r="474" spans="2:13">
      <c r="B474" s="118" t="s">
        <v>307</v>
      </c>
      <c r="C474" t="s">
        <v>308</v>
      </c>
      <c r="D474" s="19"/>
      <c r="E474" t="s">
        <v>133</v>
      </c>
      <c r="F474" t="s">
        <v>134</v>
      </c>
      <c r="G474" t="s">
        <v>973</v>
      </c>
      <c r="H474" t="s">
        <v>974</v>
      </c>
      <c r="I474" t="s">
        <v>135</v>
      </c>
      <c r="J474" s="160">
        <v>20131149068</v>
      </c>
      <c r="K474" s="160">
        <v>20101657459</v>
      </c>
      <c r="L474" s="119">
        <v>20118504512.59</v>
      </c>
      <c r="M474" s="161">
        <v>7.65</v>
      </c>
    </row>
    <row r="475" spans="2:13">
      <c r="B475" s="118" t="s">
        <v>140</v>
      </c>
      <c r="C475" t="s">
        <v>319</v>
      </c>
      <c r="D475" s="19"/>
      <c r="E475" t="s">
        <v>133</v>
      </c>
      <c r="F475" t="s">
        <v>134</v>
      </c>
      <c r="G475" t="s">
        <v>444</v>
      </c>
      <c r="H475" t="s">
        <v>445</v>
      </c>
      <c r="I475" t="s">
        <v>135</v>
      </c>
      <c r="J475" s="160">
        <v>211643836</v>
      </c>
      <c r="K475" s="160">
        <v>198924886</v>
      </c>
      <c r="L475" s="119">
        <v>200310766.88999999</v>
      </c>
      <c r="M475" s="161">
        <v>7.15</v>
      </c>
    </row>
    <row r="476" spans="2:13">
      <c r="B476" s="118" t="s">
        <v>140</v>
      </c>
      <c r="C476" t="s">
        <v>319</v>
      </c>
      <c r="D476" s="19"/>
      <c r="E476" t="s">
        <v>133</v>
      </c>
      <c r="F476" t="s">
        <v>134</v>
      </c>
      <c r="G476" t="s">
        <v>446</v>
      </c>
      <c r="H476" t="s">
        <v>445</v>
      </c>
      <c r="I476" t="s">
        <v>135</v>
      </c>
      <c r="J476" s="160">
        <v>211643836</v>
      </c>
      <c r="K476" s="160">
        <v>198924886</v>
      </c>
      <c r="L476" s="119">
        <v>200310766.88999999</v>
      </c>
      <c r="M476" s="161">
        <v>7.15</v>
      </c>
    </row>
    <row r="477" spans="2:13">
      <c r="B477" s="118" t="s">
        <v>140</v>
      </c>
      <c r="C477" t="s">
        <v>319</v>
      </c>
      <c r="D477" s="19"/>
      <c r="E477" t="s">
        <v>133</v>
      </c>
      <c r="F477" t="s">
        <v>134</v>
      </c>
      <c r="G477" t="s">
        <v>447</v>
      </c>
      <c r="H477" t="s">
        <v>448</v>
      </c>
      <c r="I477" t="s">
        <v>135</v>
      </c>
      <c r="J477" s="160">
        <v>528852740</v>
      </c>
      <c r="K477" s="160">
        <v>497347924</v>
      </c>
      <c r="L477" s="119">
        <v>500814769.77999997</v>
      </c>
      <c r="M477" s="161">
        <v>7.15</v>
      </c>
    </row>
    <row r="478" spans="2:13">
      <c r="B478" s="118" t="s">
        <v>140</v>
      </c>
      <c r="C478" t="s">
        <v>319</v>
      </c>
      <c r="D478" s="19"/>
      <c r="E478" t="s">
        <v>133</v>
      </c>
      <c r="F478" t="s">
        <v>134</v>
      </c>
      <c r="G478" t="s">
        <v>449</v>
      </c>
      <c r="H478" t="s">
        <v>448</v>
      </c>
      <c r="I478" t="s">
        <v>135</v>
      </c>
      <c r="J478" s="160">
        <v>528852740</v>
      </c>
      <c r="K478" s="160">
        <v>497347924</v>
      </c>
      <c r="L478" s="119">
        <v>500814769.77999997</v>
      </c>
      <c r="M478" s="161">
        <v>7.15</v>
      </c>
    </row>
    <row r="479" spans="2:13">
      <c r="B479" s="118" t="s">
        <v>140</v>
      </c>
      <c r="C479" t="s">
        <v>319</v>
      </c>
      <c r="D479" s="19"/>
      <c r="E479" t="s">
        <v>133</v>
      </c>
      <c r="F479" t="s">
        <v>134</v>
      </c>
      <c r="G479" t="s">
        <v>512</v>
      </c>
      <c r="H479" t="s">
        <v>513</v>
      </c>
      <c r="I479" t="s">
        <v>135</v>
      </c>
      <c r="J479" s="160">
        <v>220750684</v>
      </c>
      <c r="K479" s="160">
        <v>200079348</v>
      </c>
      <c r="L479" s="119">
        <v>202431207.66</v>
      </c>
      <c r="M479" s="161">
        <v>7</v>
      </c>
    </row>
    <row r="480" spans="2:13">
      <c r="B480" s="118" t="s">
        <v>140</v>
      </c>
      <c r="C480" t="s">
        <v>319</v>
      </c>
      <c r="D480" s="19"/>
      <c r="E480" t="s">
        <v>133</v>
      </c>
      <c r="F480" t="s">
        <v>134</v>
      </c>
      <c r="G480" t="s">
        <v>514</v>
      </c>
      <c r="H480" t="s">
        <v>320</v>
      </c>
      <c r="I480" t="s">
        <v>135</v>
      </c>
      <c r="J480" s="160">
        <v>5357500000</v>
      </c>
      <c r="K480" s="160">
        <v>5002558547</v>
      </c>
      <c r="L480" s="119">
        <v>5190130311.8299999</v>
      </c>
      <c r="M480" s="161">
        <v>7.1</v>
      </c>
    </row>
    <row r="481" spans="2:13">
      <c r="B481" s="118" t="s">
        <v>140</v>
      </c>
      <c r="C481" t="s">
        <v>319</v>
      </c>
      <c r="D481" s="19"/>
      <c r="E481" t="s">
        <v>133</v>
      </c>
      <c r="F481" t="s">
        <v>134</v>
      </c>
      <c r="G481" t="s">
        <v>975</v>
      </c>
      <c r="H481" t="s">
        <v>976</v>
      </c>
      <c r="I481" t="s">
        <v>135</v>
      </c>
      <c r="J481" s="160">
        <v>1184984246</v>
      </c>
      <c r="K481" s="160">
        <v>993674323</v>
      </c>
      <c r="L481" s="119">
        <v>994123347.36000001</v>
      </c>
      <c r="M481" s="161">
        <v>8.5</v>
      </c>
    </row>
    <row r="482" spans="2:13">
      <c r="B482" s="118" t="s">
        <v>419</v>
      </c>
      <c r="C482" t="s">
        <v>319</v>
      </c>
      <c r="D482" s="19"/>
      <c r="E482" t="s">
        <v>133</v>
      </c>
      <c r="F482" t="s">
        <v>134</v>
      </c>
      <c r="G482" t="s">
        <v>977</v>
      </c>
      <c r="H482" t="s">
        <v>978</v>
      </c>
      <c r="I482" t="s">
        <v>135</v>
      </c>
      <c r="J482" s="160">
        <v>3060835624</v>
      </c>
      <c r="K482" s="160">
        <v>2008109589</v>
      </c>
      <c r="L482" s="119">
        <v>2025287318.1600001</v>
      </c>
      <c r="M482" s="161">
        <v>9.25</v>
      </c>
    </row>
    <row r="483" spans="2:13">
      <c r="B483" s="118" t="s">
        <v>131</v>
      </c>
      <c r="C483" t="s">
        <v>867</v>
      </c>
      <c r="D483" s="19"/>
      <c r="E483" t="s">
        <v>133</v>
      </c>
      <c r="F483" t="s">
        <v>134</v>
      </c>
      <c r="G483" t="s">
        <v>322</v>
      </c>
      <c r="H483" t="s">
        <v>323</v>
      </c>
      <c r="I483" t="s">
        <v>135</v>
      </c>
      <c r="J483" s="160">
        <v>3673643831</v>
      </c>
      <c r="K483" s="160">
        <v>3010617977</v>
      </c>
      <c r="L483" s="119">
        <v>3002538631.6900001</v>
      </c>
      <c r="M483" s="161">
        <v>6</v>
      </c>
    </row>
    <row r="484" spans="2:13">
      <c r="B484" s="118" t="s">
        <v>131</v>
      </c>
      <c r="C484" t="s">
        <v>867</v>
      </c>
      <c r="D484" s="19"/>
      <c r="E484" t="s">
        <v>133</v>
      </c>
      <c r="F484" t="s">
        <v>134</v>
      </c>
      <c r="G484" t="s">
        <v>324</v>
      </c>
      <c r="H484" t="s">
        <v>325</v>
      </c>
      <c r="I484" t="s">
        <v>135</v>
      </c>
      <c r="J484" s="160">
        <v>2759210958</v>
      </c>
      <c r="K484" s="160">
        <v>2000000000</v>
      </c>
      <c r="L484" s="119">
        <v>1999999986.3599999</v>
      </c>
      <c r="M484" s="161">
        <v>6.7</v>
      </c>
    </row>
    <row r="485" spans="2:13">
      <c r="B485" s="118" t="s">
        <v>131</v>
      </c>
      <c r="C485" t="s">
        <v>867</v>
      </c>
      <c r="D485" s="19"/>
      <c r="E485" t="s">
        <v>133</v>
      </c>
      <c r="F485" t="s">
        <v>134</v>
      </c>
      <c r="G485" t="s">
        <v>467</v>
      </c>
      <c r="H485" t="s">
        <v>325</v>
      </c>
      <c r="I485" t="s">
        <v>135</v>
      </c>
      <c r="J485" s="160">
        <v>6898027402</v>
      </c>
      <c r="K485" s="160">
        <v>5020191780</v>
      </c>
      <c r="L485" s="119">
        <v>5000009075.1599998</v>
      </c>
      <c r="M485" s="161">
        <v>6.7</v>
      </c>
    </row>
    <row r="486" spans="2:13">
      <c r="B486" s="118" t="s">
        <v>131</v>
      </c>
      <c r="C486" t="s">
        <v>867</v>
      </c>
      <c r="D486" s="19"/>
      <c r="E486" t="s">
        <v>133</v>
      </c>
      <c r="F486" t="s">
        <v>134</v>
      </c>
      <c r="G486" t="s">
        <v>326</v>
      </c>
      <c r="H486" t="s">
        <v>325</v>
      </c>
      <c r="I486" t="s">
        <v>135</v>
      </c>
      <c r="J486" s="160">
        <v>171818089</v>
      </c>
      <c r="K486" s="160">
        <v>126555092</v>
      </c>
      <c r="L486" s="119">
        <v>126000355.88</v>
      </c>
      <c r="M486" s="161">
        <v>6.7</v>
      </c>
    </row>
    <row r="487" spans="2:13">
      <c r="B487" s="118" t="s">
        <v>131</v>
      </c>
      <c r="C487" t="s">
        <v>867</v>
      </c>
      <c r="D487" s="19"/>
      <c r="E487" t="s">
        <v>133</v>
      </c>
      <c r="F487" t="s">
        <v>134</v>
      </c>
      <c r="G487" t="s">
        <v>327</v>
      </c>
      <c r="H487" t="s">
        <v>325</v>
      </c>
      <c r="I487" t="s">
        <v>135</v>
      </c>
      <c r="J487" s="160">
        <v>6818178087</v>
      </c>
      <c r="K487" s="160">
        <v>5022027394</v>
      </c>
      <c r="L487" s="119">
        <v>5000014097.9799995</v>
      </c>
      <c r="M487" s="161">
        <v>6.7</v>
      </c>
    </row>
    <row r="488" spans="2:13">
      <c r="B488" s="118" t="s">
        <v>131</v>
      </c>
      <c r="C488" t="s">
        <v>867</v>
      </c>
      <c r="D488" s="19"/>
      <c r="E488" t="s">
        <v>133</v>
      </c>
      <c r="F488" t="s">
        <v>134</v>
      </c>
      <c r="G488" t="s">
        <v>515</v>
      </c>
      <c r="H488" t="s">
        <v>325</v>
      </c>
      <c r="I488" t="s">
        <v>135</v>
      </c>
      <c r="J488" s="160">
        <v>12512958906</v>
      </c>
      <c r="K488" s="160">
        <v>10007342464</v>
      </c>
      <c r="L488" s="119">
        <v>10000015374.940001</v>
      </c>
      <c r="M488" s="161">
        <v>6.7</v>
      </c>
    </row>
    <row r="489" spans="2:13">
      <c r="B489" s="118" t="s">
        <v>131</v>
      </c>
      <c r="C489" t="s">
        <v>867</v>
      </c>
      <c r="D489" s="19"/>
      <c r="E489" t="s">
        <v>133</v>
      </c>
      <c r="F489" t="s">
        <v>134</v>
      </c>
      <c r="G489" t="s">
        <v>979</v>
      </c>
      <c r="H489" t="s">
        <v>325</v>
      </c>
      <c r="I489" t="s">
        <v>135</v>
      </c>
      <c r="J489" s="160">
        <v>182683150</v>
      </c>
      <c r="K489" s="160">
        <v>150660825</v>
      </c>
      <c r="L489" s="119">
        <v>150000423.15000001</v>
      </c>
      <c r="M489" s="161">
        <v>6.7</v>
      </c>
    </row>
    <row r="490" spans="2:13">
      <c r="B490" s="118" t="s">
        <v>131</v>
      </c>
      <c r="C490" t="s">
        <v>867</v>
      </c>
      <c r="D490" s="19"/>
      <c r="E490" t="s">
        <v>133</v>
      </c>
      <c r="F490" t="s">
        <v>134</v>
      </c>
      <c r="G490" t="s">
        <v>980</v>
      </c>
      <c r="H490" t="s">
        <v>981</v>
      </c>
      <c r="I490" t="s">
        <v>135</v>
      </c>
      <c r="J490" s="160">
        <v>10078224057</v>
      </c>
      <c r="K490" s="160">
        <v>10049315068</v>
      </c>
      <c r="L490" s="119">
        <v>10000117254.219999</v>
      </c>
      <c r="M490" s="161">
        <v>7.5</v>
      </c>
    </row>
    <row r="491" spans="2:13">
      <c r="B491" s="118" t="s">
        <v>131</v>
      </c>
      <c r="C491" t="s">
        <v>867</v>
      </c>
      <c r="D491" s="19"/>
      <c r="E491" t="s">
        <v>133</v>
      </c>
      <c r="F491" t="s">
        <v>134</v>
      </c>
      <c r="G491" t="s">
        <v>982</v>
      </c>
      <c r="H491" t="s">
        <v>983</v>
      </c>
      <c r="I491" t="s">
        <v>135</v>
      </c>
      <c r="J491" s="160">
        <v>10080284763</v>
      </c>
      <c r="K491" s="160">
        <v>10051369863</v>
      </c>
      <c r="L491" s="119">
        <v>10000110846.74</v>
      </c>
      <c r="M491" s="161">
        <v>7.5</v>
      </c>
    </row>
    <row r="492" spans="2:13">
      <c r="B492" s="118" t="s">
        <v>131</v>
      </c>
      <c r="C492" t="s">
        <v>867</v>
      </c>
      <c r="D492" s="19"/>
      <c r="E492" t="s">
        <v>133</v>
      </c>
      <c r="F492" t="s">
        <v>134</v>
      </c>
      <c r="G492" t="s">
        <v>984</v>
      </c>
      <c r="H492" t="s">
        <v>985</v>
      </c>
      <c r="I492" t="s">
        <v>135</v>
      </c>
      <c r="J492" s="160">
        <v>10082345469</v>
      </c>
      <c r="K492" s="160">
        <v>10053424658</v>
      </c>
      <c r="L492" s="119">
        <v>10000102086.34</v>
      </c>
      <c r="M492" s="161">
        <v>7.5</v>
      </c>
    </row>
    <row r="493" spans="2:13">
      <c r="B493" s="118" t="s">
        <v>131</v>
      </c>
      <c r="C493" t="s">
        <v>867</v>
      </c>
      <c r="D493" s="19"/>
      <c r="E493" t="s">
        <v>133</v>
      </c>
      <c r="F493" t="s">
        <v>134</v>
      </c>
      <c r="G493" t="s">
        <v>986</v>
      </c>
      <c r="H493" t="s">
        <v>880</v>
      </c>
      <c r="I493" t="s">
        <v>135</v>
      </c>
      <c r="J493" s="160">
        <v>15104914219</v>
      </c>
      <c r="K493" s="160">
        <v>15083219178</v>
      </c>
      <c r="L493" s="119">
        <v>15000111296.110001</v>
      </c>
      <c r="M493" s="161">
        <v>7.5</v>
      </c>
    </row>
    <row r="494" spans="2:13">
      <c r="B494" s="118" t="s">
        <v>140</v>
      </c>
      <c r="C494" t="s">
        <v>328</v>
      </c>
      <c r="D494" s="19"/>
      <c r="E494" t="s">
        <v>133</v>
      </c>
      <c r="F494" t="s">
        <v>134</v>
      </c>
      <c r="G494" t="s">
        <v>346</v>
      </c>
      <c r="H494" t="s">
        <v>347</v>
      </c>
      <c r="I494" t="s">
        <v>135</v>
      </c>
      <c r="J494" s="160">
        <v>1126508218</v>
      </c>
      <c r="K494" s="160">
        <v>1013319965</v>
      </c>
      <c r="L494" s="119">
        <v>1013377630.86</v>
      </c>
      <c r="M494" s="161">
        <v>8.35</v>
      </c>
    </row>
    <row r="495" spans="2:13">
      <c r="B495" s="118" t="s">
        <v>140</v>
      </c>
      <c r="C495" t="s">
        <v>328</v>
      </c>
      <c r="D495" s="19"/>
      <c r="E495" t="s">
        <v>133</v>
      </c>
      <c r="F495" t="s">
        <v>134</v>
      </c>
      <c r="G495" t="s">
        <v>348</v>
      </c>
      <c r="H495" t="s">
        <v>347</v>
      </c>
      <c r="I495" t="s">
        <v>135</v>
      </c>
      <c r="J495" s="160">
        <v>1126508218</v>
      </c>
      <c r="K495" s="160">
        <v>1013319965</v>
      </c>
      <c r="L495" s="119">
        <v>1013377630.86</v>
      </c>
      <c r="M495" s="161">
        <v>8.35</v>
      </c>
    </row>
    <row r="496" spans="2:13">
      <c r="B496" s="118" t="s">
        <v>140</v>
      </c>
      <c r="C496" t="s">
        <v>328</v>
      </c>
      <c r="D496" s="19"/>
      <c r="E496" t="s">
        <v>133</v>
      </c>
      <c r="F496" t="s">
        <v>134</v>
      </c>
      <c r="G496" t="s">
        <v>349</v>
      </c>
      <c r="H496" t="s">
        <v>347</v>
      </c>
      <c r="I496" t="s">
        <v>135</v>
      </c>
      <c r="J496" s="160">
        <v>1126508218</v>
      </c>
      <c r="K496" s="160">
        <v>1013319965</v>
      </c>
      <c r="L496" s="119">
        <v>1013377630.86</v>
      </c>
      <c r="M496" s="161">
        <v>8.35</v>
      </c>
    </row>
    <row r="497" spans="2:13">
      <c r="B497" s="118" t="s">
        <v>140</v>
      </c>
      <c r="C497" t="s">
        <v>328</v>
      </c>
      <c r="D497" s="19"/>
      <c r="E497" t="s">
        <v>133</v>
      </c>
      <c r="F497" t="s">
        <v>134</v>
      </c>
      <c r="G497" t="s">
        <v>350</v>
      </c>
      <c r="H497" t="s">
        <v>347</v>
      </c>
      <c r="I497" t="s">
        <v>135</v>
      </c>
      <c r="J497" s="160">
        <v>1126508218</v>
      </c>
      <c r="K497" s="160">
        <v>1013319965</v>
      </c>
      <c r="L497" s="119">
        <v>1013377630.86</v>
      </c>
      <c r="M497" s="161">
        <v>8.35</v>
      </c>
    </row>
    <row r="498" spans="2:13">
      <c r="B498" s="118" t="s">
        <v>140</v>
      </c>
      <c r="C498" t="s">
        <v>328</v>
      </c>
      <c r="D498" s="19"/>
      <c r="E498" t="s">
        <v>133</v>
      </c>
      <c r="F498" t="s">
        <v>134</v>
      </c>
      <c r="G498" t="s">
        <v>351</v>
      </c>
      <c r="H498" t="s">
        <v>347</v>
      </c>
      <c r="I498" t="s">
        <v>135</v>
      </c>
      <c r="J498" s="160">
        <v>1126508218</v>
      </c>
      <c r="K498" s="160">
        <v>1013319965</v>
      </c>
      <c r="L498" s="119">
        <v>1013377630.86</v>
      </c>
      <c r="M498" s="161">
        <v>8.35</v>
      </c>
    </row>
    <row r="499" spans="2:13">
      <c r="B499" s="118" t="s">
        <v>140</v>
      </c>
      <c r="C499" t="s">
        <v>328</v>
      </c>
      <c r="D499" s="19"/>
      <c r="E499" t="s">
        <v>133</v>
      </c>
      <c r="F499" t="s">
        <v>134</v>
      </c>
      <c r="G499" t="s">
        <v>352</v>
      </c>
      <c r="H499" t="s">
        <v>347</v>
      </c>
      <c r="I499" t="s">
        <v>135</v>
      </c>
      <c r="J499" s="160">
        <v>1126508218</v>
      </c>
      <c r="K499" s="160">
        <v>1013319965</v>
      </c>
      <c r="L499" s="119">
        <v>1013377630.86</v>
      </c>
      <c r="M499" s="161">
        <v>8.35</v>
      </c>
    </row>
    <row r="500" spans="2:13">
      <c r="B500" s="118" t="s">
        <v>140</v>
      </c>
      <c r="C500" t="s">
        <v>328</v>
      </c>
      <c r="D500" s="19"/>
      <c r="E500" t="s">
        <v>133</v>
      </c>
      <c r="F500" t="s">
        <v>134</v>
      </c>
      <c r="G500" t="s">
        <v>353</v>
      </c>
      <c r="H500" t="s">
        <v>347</v>
      </c>
      <c r="I500" t="s">
        <v>135</v>
      </c>
      <c r="J500" s="160">
        <v>1126508218</v>
      </c>
      <c r="K500" s="160">
        <v>1013319965</v>
      </c>
      <c r="L500" s="119">
        <v>1013377630.86</v>
      </c>
      <c r="M500" s="161">
        <v>8.35</v>
      </c>
    </row>
    <row r="501" spans="2:13">
      <c r="B501" s="118" t="s">
        <v>140</v>
      </c>
      <c r="C501" t="s">
        <v>328</v>
      </c>
      <c r="D501" s="19"/>
      <c r="E501" t="s">
        <v>133</v>
      </c>
      <c r="F501" t="s">
        <v>134</v>
      </c>
      <c r="G501" t="s">
        <v>353</v>
      </c>
      <c r="H501" t="s">
        <v>347</v>
      </c>
      <c r="I501" t="s">
        <v>135</v>
      </c>
      <c r="J501" s="160">
        <v>1126508218</v>
      </c>
      <c r="K501" s="160">
        <v>1013319965</v>
      </c>
      <c r="L501" s="119">
        <v>1013377630.86</v>
      </c>
      <c r="M501" s="161">
        <v>8.35</v>
      </c>
    </row>
    <row r="502" spans="2:13">
      <c r="B502" s="118" t="s">
        <v>140</v>
      </c>
      <c r="C502" t="s">
        <v>328</v>
      </c>
      <c r="D502" s="19"/>
      <c r="E502" t="s">
        <v>133</v>
      </c>
      <c r="F502" t="s">
        <v>134</v>
      </c>
      <c r="G502" t="s">
        <v>354</v>
      </c>
      <c r="H502" t="s">
        <v>347</v>
      </c>
      <c r="I502" t="s">
        <v>135</v>
      </c>
      <c r="J502" s="160">
        <v>1126508218</v>
      </c>
      <c r="K502" s="160">
        <v>1013319965</v>
      </c>
      <c r="L502" s="119">
        <v>1013377630.86</v>
      </c>
      <c r="M502" s="161">
        <v>8.35</v>
      </c>
    </row>
    <row r="503" spans="2:13">
      <c r="B503" s="118" t="s">
        <v>140</v>
      </c>
      <c r="C503" t="s">
        <v>328</v>
      </c>
      <c r="D503" s="19"/>
      <c r="E503" t="s">
        <v>133</v>
      </c>
      <c r="F503" t="s">
        <v>134</v>
      </c>
      <c r="G503" t="s">
        <v>355</v>
      </c>
      <c r="H503" t="s">
        <v>347</v>
      </c>
      <c r="I503" t="s">
        <v>135</v>
      </c>
      <c r="J503" s="160">
        <v>1126508218</v>
      </c>
      <c r="K503" s="160">
        <v>1013319965</v>
      </c>
      <c r="L503" s="119">
        <v>1013377630.86</v>
      </c>
      <c r="M503" s="161">
        <v>8.35</v>
      </c>
    </row>
    <row r="504" spans="2:13">
      <c r="B504" s="118" t="s">
        <v>140</v>
      </c>
      <c r="C504" t="s">
        <v>328</v>
      </c>
      <c r="D504" s="19"/>
      <c r="E504" t="s">
        <v>133</v>
      </c>
      <c r="F504" t="s">
        <v>134</v>
      </c>
      <c r="G504" t="s">
        <v>987</v>
      </c>
      <c r="H504" t="s">
        <v>380</v>
      </c>
      <c r="I504" t="s">
        <v>135</v>
      </c>
      <c r="J504" s="160">
        <v>1661397260</v>
      </c>
      <c r="K504" s="160">
        <v>1541033835</v>
      </c>
      <c r="L504" s="119">
        <v>1535969016.8900001</v>
      </c>
      <c r="M504" s="161">
        <v>10.6</v>
      </c>
    </row>
    <row r="505" spans="2:13">
      <c r="B505" s="118" t="s">
        <v>140</v>
      </c>
      <c r="C505" t="s">
        <v>328</v>
      </c>
      <c r="D505" s="19"/>
      <c r="E505" t="s">
        <v>133</v>
      </c>
      <c r="F505" t="s">
        <v>134</v>
      </c>
      <c r="G505" t="s">
        <v>988</v>
      </c>
      <c r="H505" t="s">
        <v>618</v>
      </c>
      <c r="I505" t="s">
        <v>135</v>
      </c>
      <c r="J505" s="160">
        <v>1207689500</v>
      </c>
      <c r="K505" s="160">
        <v>1037992232</v>
      </c>
      <c r="L505" s="119">
        <v>1012482029.5700001</v>
      </c>
      <c r="M505" s="161">
        <v>8.3000000000000007</v>
      </c>
    </row>
    <row r="506" spans="2:13">
      <c r="B506" s="118" t="s">
        <v>140</v>
      </c>
      <c r="C506" t="s">
        <v>328</v>
      </c>
      <c r="D506" s="19"/>
      <c r="E506" t="s">
        <v>133</v>
      </c>
      <c r="F506" t="s">
        <v>134</v>
      </c>
      <c r="G506" t="s">
        <v>989</v>
      </c>
      <c r="H506" t="s">
        <v>618</v>
      </c>
      <c r="I506" t="s">
        <v>135</v>
      </c>
      <c r="J506" s="160">
        <v>1207689500</v>
      </c>
      <c r="K506" s="160">
        <v>1037992232</v>
      </c>
      <c r="L506" s="119">
        <v>1012482029.5700001</v>
      </c>
      <c r="M506" s="161">
        <v>8.3000000000000007</v>
      </c>
    </row>
    <row r="507" spans="2:13">
      <c r="B507" s="118" t="s">
        <v>140</v>
      </c>
      <c r="C507" t="s">
        <v>328</v>
      </c>
      <c r="D507" s="19"/>
      <c r="E507" t="s">
        <v>133</v>
      </c>
      <c r="F507" t="s">
        <v>134</v>
      </c>
      <c r="G507" t="s">
        <v>990</v>
      </c>
      <c r="H507" t="s">
        <v>618</v>
      </c>
      <c r="I507" t="s">
        <v>135</v>
      </c>
      <c r="J507" s="160">
        <v>1207689500</v>
      </c>
      <c r="K507" s="160">
        <v>1037992232</v>
      </c>
      <c r="L507" s="119">
        <v>1012482029.5700001</v>
      </c>
      <c r="M507" s="161">
        <v>8.3000000000000007</v>
      </c>
    </row>
    <row r="508" spans="2:13">
      <c r="B508" s="118" t="s">
        <v>140</v>
      </c>
      <c r="C508" t="s">
        <v>328</v>
      </c>
      <c r="D508" s="19"/>
      <c r="E508" t="s">
        <v>133</v>
      </c>
      <c r="F508" t="s">
        <v>134</v>
      </c>
      <c r="G508" t="s">
        <v>991</v>
      </c>
      <c r="H508" t="s">
        <v>992</v>
      </c>
      <c r="I508" t="s">
        <v>135</v>
      </c>
      <c r="J508" s="160">
        <v>161119008</v>
      </c>
      <c r="K508" s="160">
        <v>151864281</v>
      </c>
      <c r="L508" s="119">
        <v>150958185.15000001</v>
      </c>
      <c r="M508" s="161">
        <v>9.75</v>
      </c>
    </row>
    <row r="509" spans="2:13">
      <c r="B509" s="118" t="s">
        <v>140</v>
      </c>
      <c r="C509" t="s">
        <v>328</v>
      </c>
      <c r="D509" s="19"/>
      <c r="E509" t="s">
        <v>133</v>
      </c>
      <c r="F509" t="s">
        <v>134</v>
      </c>
      <c r="G509" t="s">
        <v>993</v>
      </c>
      <c r="H509" t="s">
        <v>992</v>
      </c>
      <c r="I509" t="s">
        <v>135</v>
      </c>
      <c r="J509" s="160">
        <v>161119008</v>
      </c>
      <c r="K509" s="160">
        <v>151864281</v>
      </c>
      <c r="L509" s="119">
        <v>150958185.15000001</v>
      </c>
      <c r="M509" s="161">
        <v>9.75</v>
      </c>
    </row>
    <row r="510" spans="2:13">
      <c r="B510" s="118" t="s">
        <v>140</v>
      </c>
      <c r="C510" t="s">
        <v>328</v>
      </c>
      <c r="D510" s="19"/>
      <c r="E510" t="s">
        <v>133</v>
      </c>
      <c r="F510" t="s">
        <v>134</v>
      </c>
      <c r="G510" t="s">
        <v>994</v>
      </c>
      <c r="H510" t="s">
        <v>992</v>
      </c>
      <c r="I510" t="s">
        <v>135</v>
      </c>
      <c r="J510" s="160">
        <v>161119008</v>
      </c>
      <c r="K510" s="160">
        <v>151864281</v>
      </c>
      <c r="L510" s="119">
        <v>150958185.15000001</v>
      </c>
      <c r="M510" s="161">
        <v>9.75</v>
      </c>
    </row>
    <row r="511" spans="2:13">
      <c r="B511" s="118" t="s">
        <v>140</v>
      </c>
      <c r="C511" t="s">
        <v>328</v>
      </c>
      <c r="D511" s="19"/>
      <c r="E511" t="s">
        <v>133</v>
      </c>
      <c r="F511" t="s">
        <v>134</v>
      </c>
      <c r="G511" t="s">
        <v>995</v>
      </c>
      <c r="H511" t="s">
        <v>992</v>
      </c>
      <c r="I511" t="s">
        <v>135</v>
      </c>
      <c r="J511" s="160">
        <v>161119008</v>
      </c>
      <c r="K511" s="160">
        <v>151864281</v>
      </c>
      <c r="L511" s="119">
        <v>150958185.15000001</v>
      </c>
      <c r="M511" s="161">
        <v>9.75</v>
      </c>
    </row>
    <row r="512" spans="2:13">
      <c r="B512" s="118" t="s">
        <v>140</v>
      </c>
      <c r="C512" t="s">
        <v>328</v>
      </c>
      <c r="D512" s="19"/>
      <c r="E512" t="s">
        <v>133</v>
      </c>
      <c r="F512" t="s">
        <v>134</v>
      </c>
      <c r="G512" t="s">
        <v>996</v>
      </c>
      <c r="H512" t="s">
        <v>992</v>
      </c>
      <c r="I512" t="s">
        <v>135</v>
      </c>
      <c r="J512" s="160">
        <v>161119008</v>
      </c>
      <c r="K512" s="160">
        <v>151864281</v>
      </c>
      <c r="L512" s="119">
        <v>150958185.15000001</v>
      </c>
      <c r="M512" s="161">
        <v>9.75</v>
      </c>
    </row>
    <row r="513" spans="2:13">
      <c r="B513" s="118" t="s">
        <v>140</v>
      </c>
      <c r="C513" t="s">
        <v>328</v>
      </c>
      <c r="D513" s="19"/>
      <c r="E513" t="s">
        <v>133</v>
      </c>
      <c r="F513" t="s">
        <v>134</v>
      </c>
      <c r="G513" t="s">
        <v>997</v>
      </c>
      <c r="H513" t="s">
        <v>992</v>
      </c>
      <c r="I513" t="s">
        <v>135</v>
      </c>
      <c r="J513" s="160">
        <v>161119008</v>
      </c>
      <c r="K513" s="160">
        <v>151864281</v>
      </c>
      <c r="L513" s="119">
        <v>150958185.15000001</v>
      </c>
      <c r="M513" s="161">
        <v>9.75</v>
      </c>
    </row>
    <row r="514" spans="2:13">
      <c r="B514" s="118" t="s">
        <v>140</v>
      </c>
      <c r="C514" t="s">
        <v>328</v>
      </c>
      <c r="D514" s="19"/>
      <c r="E514" t="s">
        <v>133</v>
      </c>
      <c r="F514" t="s">
        <v>134</v>
      </c>
      <c r="G514" t="s">
        <v>998</v>
      </c>
      <c r="H514" t="s">
        <v>992</v>
      </c>
      <c r="I514" t="s">
        <v>135</v>
      </c>
      <c r="J514" s="160">
        <v>161119008</v>
      </c>
      <c r="K514" s="160">
        <v>151864281</v>
      </c>
      <c r="L514" s="119">
        <v>150958185.15000001</v>
      </c>
      <c r="M514" s="161">
        <v>9.75</v>
      </c>
    </row>
    <row r="515" spans="2:13">
      <c r="B515" s="118" t="s">
        <v>140</v>
      </c>
      <c r="C515" t="s">
        <v>328</v>
      </c>
      <c r="D515" s="19"/>
      <c r="E515" t="s">
        <v>133</v>
      </c>
      <c r="F515" t="s">
        <v>134</v>
      </c>
      <c r="G515" t="s">
        <v>999</v>
      </c>
      <c r="H515" t="s">
        <v>992</v>
      </c>
      <c r="I515" t="s">
        <v>135</v>
      </c>
      <c r="J515" s="160">
        <v>161119008</v>
      </c>
      <c r="K515" s="160">
        <v>151864281</v>
      </c>
      <c r="L515" s="119">
        <v>150958185.15000001</v>
      </c>
      <c r="M515" s="161">
        <v>9.75</v>
      </c>
    </row>
    <row r="516" spans="2:13">
      <c r="B516" s="118" t="s">
        <v>140</v>
      </c>
      <c r="C516" t="s">
        <v>328</v>
      </c>
      <c r="D516" s="19"/>
      <c r="E516" t="s">
        <v>133</v>
      </c>
      <c r="F516" t="s">
        <v>134</v>
      </c>
      <c r="G516" t="s">
        <v>1000</v>
      </c>
      <c r="H516" t="s">
        <v>992</v>
      </c>
      <c r="I516" t="s">
        <v>135</v>
      </c>
      <c r="J516" s="160">
        <v>161119008</v>
      </c>
      <c r="K516" s="160">
        <v>151864281</v>
      </c>
      <c r="L516" s="119">
        <v>150958185.15000001</v>
      </c>
      <c r="M516" s="161">
        <v>9.75</v>
      </c>
    </row>
    <row r="517" spans="2:13">
      <c r="B517" s="118" t="s">
        <v>140</v>
      </c>
      <c r="C517" t="s">
        <v>328</v>
      </c>
      <c r="D517" s="19"/>
      <c r="E517" t="s">
        <v>133</v>
      </c>
      <c r="F517" t="s">
        <v>134</v>
      </c>
      <c r="G517" t="s">
        <v>1001</v>
      </c>
      <c r="H517" t="s">
        <v>992</v>
      </c>
      <c r="I517" t="s">
        <v>135</v>
      </c>
      <c r="J517" s="160">
        <v>161119008</v>
      </c>
      <c r="K517" s="160">
        <v>151864281</v>
      </c>
      <c r="L517" s="119">
        <v>150958185.15000001</v>
      </c>
      <c r="M517" s="161">
        <v>9.75</v>
      </c>
    </row>
    <row r="518" spans="2:13">
      <c r="B518" s="118" t="s">
        <v>140</v>
      </c>
      <c r="C518" t="s">
        <v>328</v>
      </c>
      <c r="D518" s="19"/>
      <c r="E518" t="s">
        <v>133</v>
      </c>
      <c r="F518" t="s">
        <v>134</v>
      </c>
      <c r="G518" t="s">
        <v>1002</v>
      </c>
      <c r="H518" t="s">
        <v>992</v>
      </c>
      <c r="I518" t="s">
        <v>135</v>
      </c>
      <c r="J518" s="160">
        <v>161119008</v>
      </c>
      <c r="K518" s="160">
        <v>151864281</v>
      </c>
      <c r="L518" s="119">
        <v>150958185.15000001</v>
      </c>
      <c r="M518" s="161">
        <v>9.75</v>
      </c>
    </row>
    <row r="519" spans="2:13">
      <c r="B519" s="118" t="s">
        <v>140</v>
      </c>
      <c r="C519" t="s">
        <v>328</v>
      </c>
      <c r="D519" s="19"/>
      <c r="E519" t="s">
        <v>133</v>
      </c>
      <c r="F519" t="s">
        <v>134</v>
      </c>
      <c r="G519" t="s">
        <v>1003</v>
      </c>
      <c r="H519" t="s">
        <v>992</v>
      </c>
      <c r="I519" t="s">
        <v>135</v>
      </c>
      <c r="J519" s="160">
        <v>161119008</v>
      </c>
      <c r="K519" s="160">
        <v>151864281</v>
      </c>
      <c r="L519" s="119">
        <v>150958185.15000001</v>
      </c>
      <c r="M519" s="161">
        <v>9.75</v>
      </c>
    </row>
    <row r="520" spans="2:13">
      <c r="B520" s="118" t="s">
        <v>140</v>
      </c>
      <c r="C520" t="s">
        <v>328</v>
      </c>
      <c r="D520" s="19"/>
      <c r="E520" t="s">
        <v>133</v>
      </c>
      <c r="F520" t="s">
        <v>134</v>
      </c>
      <c r="G520" t="s">
        <v>1003</v>
      </c>
      <c r="H520" t="s">
        <v>992</v>
      </c>
      <c r="I520" t="s">
        <v>135</v>
      </c>
      <c r="J520" s="160">
        <v>161119008</v>
      </c>
      <c r="K520" s="160">
        <v>151864281</v>
      </c>
      <c r="L520" s="119">
        <v>150958185.15000001</v>
      </c>
      <c r="M520" s="161">
        <v>9.75</v>
      </c>
    </row>
    <row r="521" spans="2:13">
      <c r="B521" s="118" t="s">
        <v>140</v>
      </c>
      <c r="C521" t="s">
        <v>328</v>
      </c>
      <c r="D521" s="19"/>
      <c r="E521" t="s">
        <v>133</v>
      </c>
      <c r="F521" t="s">
        <v>134</v>
      </c>
      <c r="G521" t="s">
        <v>1004</v>
      </c>
      <c r="H521" t="s">
        <v>992</v>
      </c>
      <c r="I521" t="s">
        <v>135</v>
      </c>
      <c r="J521" s="160">
        <v>161119008</v>
      </c>
      <c r="K521" s="160">
        <v>151864281</v>
      </c>
      <c r="L521" s="119">
        <v>150958185.15000001</v>
      </c>
      <c r="M521" s="161">
        <v>9.75</v>
      </c>
    </row>
    <row r="522" spans="2:13">
      <c r="B522" s="118" t="s">
        <v>140</v>
      </c>
      <c r="C522" t="s">
        <v>328</v>
      </c>
      <c r="D522" s="19"/>
      <c r="E522" t="s">
        <v>133</v>
      </c>
      <c r="F522" t="s">
        <v>134</v>
      </c>
      <c r="G522" t="s">
        <v>1005</v>
      </c>
      <c r="H522" t="s">
        <v>992</v>
      </c>
      <c r="I522" t="s">
        <v>135</v>
      </c>
      <c r="J522" s="160">
        <v>161119008</v>
      </c>
      <c r="K522" s="160">
        <v>151864281</v>
      </c>
      <c r="L522" s="119">
        <v>150958185.15000001</v>
      </c>
      <c r="M522" s="161">
        <v>9.75</v>
      </c>
    </row>
    <row r="523" spans="2:13">
      <c r="B523" s="118" t="s">
        <v>140</v>
      </c>
      <c r="C523" t="s">
        <v>328</v>
      </c>
      <c r="D523" s="19"/>
      <c r="E523" t="s">
        <v>133</v>
      </c>
      <c r="F523" t="s">
        <v>134</v>
      </c>
      <c r="G523" t="s">
        <v>1006</v>
      </c>
      <c r="H523" t="s">
        <v>992</v>
      </c>
      <c r="I523" t="s">
        <v>135</v>
      </c>
      <c r="J523" s="160">
        <v>161119008</v>
      </c>
      <c r="K523" s="160">
        <v>151864281</v>
      </c>
      <c r="L523" s="119">
        <v>150958185.15000001</v>
      </c>
      <c r="M523" s="161">
        <v>9.75</v>
      </c>
    </row>
    <row r="524" spans="2:13">
      <c r="B524" s="118" t="s">
        <v>140</v>
      </c>
      <c r="C524" t="s">
        <v>328</v>
      </c>
      <c r="D524" s="19"/>
      <c r="E524" t="s">
        <v>133</v>
      </c>
      <c r="F524" t="s">
        <v>134</v>
      </c>
      <c r="G524" t="s">
        <v>1007</v>
      </c>
      <c r="H524" t="s">
        <v>992</v>
      </c>
      <c r="I524" t="s">
        <v>135</v>
      </c>
      <c r="J524" s="160">
        <v>161119008</v>
      </c>
      <c r="K524" s="160">
        <v>151864281</v>
      </c>
      <c r="L524" s="119">
        <v>150958185.15000001</v>
      </c>
      <c r="M524" s="161">
        <v>9.75</v>
      </c>
    </row>
    <row r="525" spans="2:13">
      <c r="B525" s="118" t="s">
        <v>140</v>
      </c>
      <c r="C525" t="s">
        <v>328</v>
      </c>
      <c r="D525" s="19"/>
      <c r="E525" t="s">
        <v>133</v>
      </c>
      <c r="F525" t="s">
        <v>134</v>
      </c>
      <c r="G525" t="s">
        <v>1008</v>
      </c>
      <c r="H525" t="s">
        <v>992</v>
      </c>
      <c r="I525" t="s">
        <v>135</v>
      </c>
      <c r="J525" s="160">
        <v>161119008</v>
      </c>
      <c r="K525" s="160">
        <v>151864281</v>
      </c>
      <c r="L525" s="119">
        <v>150958185.15000001</v>
      </c>
      <c r="M525" s="161">
        <v>9.75</v>
      </c>
    </row>
    <row r="526" spans="2:13">
      <c r="B526" s="118" t="s">
        <v>140</v>
      </c>
      <c r="C526" t="s">
        <v>328</v>
      </c>
      <c r="D526" s="19"/>
      <c r="E526" t="s">
        <v>133</v>
      </c>
      <c r="F526" t="s">
        <v>134</v>
      </c>
      <c r="G526" t="s">
        <v>1009</v>
      </c>
      <c r="H526" t="s">
        <v>992</v>
      </c>
      <c r="I526" t="s">
        <v>135</v>
      </c>
      <c r="J526" s="160">
        <v>161119008</v>
      </c>
      <c r="K526" s="160">
        <v>151864281</v>
      </c>
      <c r="L526" s="119">
        <v>150958185.15000001</v>
      </c>
      <c r="M526" s="161">
        <v>9.75</v>
      </c>
    </row>
    <row r="527" spans="2:13">
      <c r="B527" s="118" t="s">
        <v>140</v>
      </c>
      <c r="C527" t="s">
        <v>328</v>
      </c>
      <c r="D527" s="19"/>
      <c r="E527" t="s">
        <v>133</v>
      </c>
      <c r="F527" t="s">
        <v>134</v>
      </c>
      <c r="G527" t="s">
        <v>1010</v>
      </c>
      <c r="H527" t="s">
        <v>992</v>
      </c>
      <c r="I527" t="s">
        <v>135</v>
      </c>
      <c r="J527" s="160">
        <v>161119008</v>
      </c>
      <c r="K527" s="160">
        <v>151864281</v>
      </c>
      <c r="L527" s="119">
        <v>150958185.15000001</v>
      </c>
      <c r="M527" s="161">
        <v>9.75</v>
      </c>
    </row>
    <row r="528" spans="2:13">
      <c r="B528" s="118" t="s">
        <v>140</v>
      </c>
      <c r="C528" t="s">
        <v>328</v>
      </c>
      <c r="D528" s="19"/>
      <c r="E528" t="s">
        <v>133</v>
      </c>
      <c r="F528" t="s">
        <v>134</v>
      </c>
      <c r="G528" t="s">
        <v>1011</v>
      </c>
      <c r="H528" t="s">
        <v>618</v>
      </c>
      <c r="I528" t="s">
        <v>135</v>
      </c>
      <c r="J528" s="160">
        <v>1166151600</v>
      </c>
      <c r="K528" s="160">
        <v>995807854</v>
      </c>
      <c r="L528" s="119">
        <v>995807854.04999995</v>
      </c>
      <c r="M528" s="161">
        <v>9.3000000000000007</v>
      </c>
    </row>
    <row r="529" spans="2:13">
      <c r="B529" s="118" t="s">
        <v>140</v>
      </c>
      <c r="C529" t="s">
        <v>328</v>
      </c>
      <c r="D529" s="19"/>
      <c r="E529" t="s">
        <v>133</v>
      </c>
      <c r="F529" t="s">
        <v>134</v>
      </c>
      <c r="G529" t="s">
        <v>1012</v>
      </c>
      <c r="H529" t="s">
        <v>618</v>
      </c>
      <c r="I529" t="s">
        <v>135</v>
      </c>
      <c r="J529" s="160">
        <v>1166151600</v>
      </c>
      <c r="K529" s="160">
        <v>995807854</v>
      </c>
      <c r="L529" s="119">
        <v>995807854.04999995</v>
      </c>
      <c r="M529" s="161">
        <v>9.3000000000000007</v>
      </c>
    </row>
    <row r="530" spans="2:13">
      <c r="B530" s="118" t="s">
        <v>140</v>
      </c>
      <c r="C530" t="s">
        <v>328</v>
      </c>
      <c r="D530" s="19"/>
      <c r="E530" t="s">
        <v>133</v>
      </c>
      <c r="F530" t="s">
        <v>134</v>
      </c>
      <c r="G530" t="s">
        <v>1013</v>
      </c>
      <c r="H530" t="s">
        <v>618</v>
      </c>
      <c r="I530" t="s">
        <v>135</v>
      </c>
      <c r="J530" s="160">
        <v>1166151600</v>
      </c>
      <c r="K530" s="160">
        <v>995807854</v>
      </c>
      <c r="L530" s="119">
        <v>995807854.04999995</v>
      </c>
      <c r="M530" s="161">
        <v>9.3000000000000007</v>
      </c>
    </row>
    <row r="531" spans="2:13">
      <c r="B531" s="118" t="s">
        <v>140</v>
      </c>
      <c r="C531" t="s">
        <v>356</v>
      </c>
      <c r="D531" s="26" t="s">
        <v>851</v>
      </c>
      <c r="E531" t="s">
        <v>133</v>
      </c>
      <c r="F531" t="s">
        <v>134</v>
      </c>
      <c r="G531" t="s">
        <v>516</v>
      </c>
      <c r="H531" t="s">
        <v>517</v>
      </c>
      <c r="I531" t="s">
        <v>135</v>
      </c>
      <c r="J531" s="160">
        <v>1090246575</v>
      </c>
      <c r="K531" s="160">
        <v>1001233850</v>
      </c>
      <c r="L531" s="119">
        <v>1056190972.47</v>
      </c>
      <c r="M531" s="161">
        <v>8.89</v>
      </c>
    </row>
    <row r="532" spans="2:13">
      <c r="B532" s="118" t="s">
        <v>140</v>
      </c>
      <c r="C532" t="s">
        <v>356</v>
      </c>
      <c r="D532" s="26" t="s">
        <v>851</v>
      </c>
      <c r="E532" t="s">
        <v>133</v>
      </c>
      <c r="F532" t="s">
        <v>134</v>
      </c>
      <c r="G532" t="s">
        <v>518</v>
      </c>
      <c r="H532" t="s">
        <v>517</v>
      </c>
      <c r="I532" t="s">
        <v>135</v>
      </c>
      <c r="J532" s="160">
        <v>1090246575</v>
      </c>
      <c r="K532" s="160">
        <v>1001233850</v>
      </c>
      <c r="L532" s="119">
        <v>1056190972.47</v>
      </c>
      <c r="M532" s="161">
        <v>8.89</v>
      </c>
    </row>
    <row r="533" spans="2:13">
      <c r="B533" s="118" t="s">
        <v>140</v>
      </c>
      <c r="C533" t="s">
        <v>356</v>
      </c>
      <c r="D533" s="26" t="s">
        <v>851</v>
      </c>
      <c r="E533" t="s">
        <v>133</v>
      </c>
      <c r="F533" t="s">
        <v>134</v>
      </c>
      <c r="G533" t="s">
        <v>519</v>
      </c>
      <c r="H533" t="s">
        <v>517</v>
      </c>
      <c r="I533" t="s">
        <v>135</v>
      </c>
      <c r="J533" s="160">
        <v>1090246575</v>
      </c>
      <c r="K533" s="160">
        <v>1001233850</v>
      </c>
      <c r="L533" s="119">
        <v>1056190972.47</v>
      </c>
      <c r="M533" s="161">
        <v>8.89</v>
      </c>
    </row>
    <row r="534" spans="2:13">
      <c r="B534" s="118" t="s">
        <v>140</v>
      </c>
      <c r="C534" t="s">
        <v>356</v>
      </c>
      <c r="D534" s="26" t="s">
        <v>851</v>
      </c>
      <c r="E534" t="s">
        <v>133</v>
      </c>
      <c r="F534" t="s">
        <v>134</v>
      </c>
      <c r="G534" t="s">
        <v>520</v>
      </c>
      <c r="H534" t="s">
        <v>517</v>
      </c>
      <c r="I534" t="s">
        <v>135</v>
      </c>
      <c r="J534" s="160">
        <v>1090246575</v>
      </c>
      <c r="K534" s="160">
        <v>1001233850</v>
      </c>
      <c r="L534" s="119">
        <v>1056190972.47</v>
      </c>
      <c r="M534" s="161">
        <v>8.89</v>
      </c>
    </row>
    <row r="535" spans="2:13">
      <c r="B535" s="118" t="s">
        <v>140</v>
      </c>
      <c r="C535" t="s">
        <v>356</v>
      </c>
      <c r="D535" s="26" t="s">
        <v>851</v>
      </c>
      <c r="E535" t="s">
        <v>133</v>
      </c>
      <c r="F535" t="s">
        <v>134</v>
      </c>
      <c r="G535" t="s">
        <v>521</v>
      </c>
      <c r="H535" t="s">
        <v>517</v>
      </c>
      <c r="I535" t="s">
        <v>135</v>
      </c>
      <c r="J535" s="160">
        <v>1090246575</v>
      </c>
      <c r="K535" s="160">
        <v>1001233850</v>
      </c>
      <c r="L535" s="119">
        <v>1056190972.47</v>
      </c>
      <c r="M535" s="161">
        <v>8.89</v>
      </c>
    </row>
    <row r="536" spans="2:13">
      <c r="B536" s="118" t="s">
        <v>140</v>
      </c>
      <c r="C536" t="s">
        <v>356</v>
      </c>
      <c r="D536" s="26" t="s">
        <v>851</v>
      </c>
      <c r="E536" t="s">
        <v>133</v>
      </c>
      <c r="F536" t="s">
        <v>134</v>
      </c>
      <c r="G536" t="s">
        <v>522</v>
      </c>
      <c r="H536" t="s">
        <v>517</v>
      </c>
      <c r="I536" t="s">
        <v>135</v>
      </c>
      <c r="J536" s="160">
        <v>1090246575</v>
      </c>
      <c r="K536" s="160">
        <v>1001233850</v>
      </c>
      <c r="L536" s="119">
        <v>1056190972.47</v>
      </c>
      <c r="M536" s="161">
        <v>8.89</v>
      </c>
    </row>
    <row r="537" spans="2:13">
      <c r="B537" s="118" t="s">
        <v>140</v>
      </c>
      <c r="C537" t="s">
        <v>356</v>
      </c>
      <c r="D537" s="26" t="s">
        <v>851</v>
      </c>
      <c r="E537" t="s">
        <v>133</v>
      </c>
      <c r="F537" t="s">
        <v>134</v>
      </c>
      <c r="G537" t="s">
        <v>523</v>
      </c>
      <c r="H537" t="s">
        <v>517</v>
      </c>
      <c r="I537" t="s">
        <v>135</v>
      </c>
      <c r="J537" s="160">
        <v>1090246575</v>
      </c>
      <c r="K537" s="160">
        <v>1001233850</v>
      </c>
      <c r="L537" s="119">
        <v>1056190972.47</v>
      </c>
      <c r="M537" s="161">
        <v>8.89</v>
      </c>
    </row>
    <row r="538" spans="2:13">
      <c r="B538" s="118" t="s">
        <v>140</v>
      </c>
      <c r="C538" t="s">
        <v>356</v>
      </c>
      <c r="D538" s="26" t="s">
        <v>851</v>
      </c>
      <c r="E538" t="s">
        <v>133</v>
      </c>
      <c r="F538" t="s">
        <v>134</v>
      </c>
      <c r="G538" t="s">
        <v>524</v>
      </c>
      <c r="H538" t="s">
        <v>517</v>
      </c>
      <c r="I538" t="s">
        <v>135</v>
      </c>
      <c r="J538" s="160">
        <v>1090246575</v>
      </c>
      <c r="K538" s="160">
        <v>1001233850</v>
      </c>
      <c r="L538" s="119">
        <v>1056190972.47</v>
      </c>
      <c r="M538" s="161">
        <v>8.89</v>
      </c>
    </row>
    <row r="539" spans="2:13">
      <c r="B539" s="118" t="s">
        <v>140</v>
      </c>
      <c r="C539" t="s">
        <v>356</v>
      </c>
      <c r="D539" s="26" t="s">
        <v>851</v>
      </c>
      <c r="E539" t="s">
        <v>133</v>
      </c>
      <c r="F539" t="s">
        <v>134</v>
      </c>
      <c r="G539" t="s">
        <v>525</v>
      </c>
      <c r="H539" t="s">
        <v>517</v>
      </c>
      <c r="I539" t="s">
        <v>135</v>
      </c>
      <c r="J539" s="160">
        <v>1090246575</v>
      </c>
      <c r="K539" s="160">
        <v>1001233850</v>
      </c>
      <c r="L539" s="119">
        <v>1056190972.47</v>
      </c>
      <c r="M539" s="161">
        <v>8.89</v>
      </c>
    </row>
    <row r="540" spans="2:13">
      <c r="B540" s="118" t="s">
        <v>140</v>
      </c>
      <c r="C540" t="s">
        <v>356</v>
      </c>
      <c r="D540" s="26" t="s">
        <v>851</v>
      </c>
      <c r="E540" t="s">
        <v>133</v>
      </c>
      <c r="F540" t="s">
        <v>134</v>
      </c>
      <c r="G540" t="s">
        <v>526</v>
      </c>
      <c r="H540" t="s">
        <v>517</v>
      </c>
      <c r="I540" t="s">
        <v>135</v>
      </c>
      <c r="J540" s="160">
        <v>1090246575</v>
      </c>
      <c r="K540" s="160">
        <v>1001233850</v>
      </c>
      <c r="L540" s="119">
        <v>1056190972.47</v>
      </c>
      <c r="M540" s="161">
        <v>8.89</v>
      </c>
    </row>
    <row r="541" spans="2:13">
      <c r="B541" s="118" t="s">
        <v>140</v>
      </c>
      <c r="C541" t="s">
        <v>356</v>
      </c>
      <c r="D541" s="26" t="s">
        <v>851</v>
      </c>
      <c r="E541" t="s">
        <v>133</v>
      </c>
      <c r="F541" t="s">
        <v>134</v>
      </c>
      <c r="G541" t="s">
        <v>527</v>
      </c>
      <c r="H541" t="s">
        <v>517</v>
      </c>
      <c r="I541" t="s">
        <v>135</v>
      </c>
      <c r="J541" s="160">
        <v>1090246575</v>
      </c>
      <c r="K541" s="160">
        <v>1001233850</v>
      </c>
      <c r="L541" s="119">
        <v>1056190972.47</v>
      </c>
      <c r="M541" s="161">
        <v>8.89</v>
      </c>
    </row>
    <row r="542" spans="2:13">
      <c r="B542" s="118" t="s">
        <v>140</v>
      </c>
      <c r="C542" t="s">
        <v>356</v>
      </c>
      <c r="D542" s="26" t="s">
        <v>851</v>
      </c>
      <c r="E542" t="s">
        <v>133</v>
      </c>
      <c r="F542" t="s">
        <v>134</v>
      </c>
      <c r="G542" t="s">
        <v>528</v>
      </c>
      <c r="H542" t="s">
        <v>517</v>
      </c>
      <c r="I542" t="s">
        <v>135</v>
      </c>
      <c r="J542" s="160">
        <v>1090246575</v>
      </c>
      <c r="K542" s="160">
        <v>1001233850</v>
      </c>
      <c r="L542" s="119">
        <v>1056190972.47</v>
      </c>
      <c r="M542" s="161">
        <v>8.89</v>
      </c>
    </row>
    <row r="543" spans="2:13">
      <c r="B543" s="118" t="s">
        <v>140</v>
      </c>
      <c r="C543" t="s">
        <v>356</v>
      </c>
      <c r="D543" s="26" t="s">
        <v>851</v>
      </c>
      <c r="E543" t="s">
        <v>133</v>
      </c>
      <c r="F543" t="s">
        <v>134</v>
      </c>
      <c r="G543" t="s">
        <v>529</v>
      </c>
      <c r="H543" t="s">
        <v>517</v>
      </c>
      <c r="I543" t="s">
        <v>135</v>
      </c>
      <c r="J543" s="160">
        <v>1090246575</v>
      </c>
      <c r="K543" s="160">
        <v>1001233850</v>
      </c>
      <c r="L543" s="119">
        <v>1056190972.47</v>
      </c>
      <c r="M543" s="161">
        <v>8.89</v>
      </c>
    </row>
    <row r="544" spans="2:13">
      <c r="B544" s="118" t="s">
        <v>140</v>
      </c>
      <c r="C544" t="s">
        <v>356</v>
      </c>
      <c r="D544" s="26" t="s">
        <v>851</v>
      </c>
      <c r="E544" t="s">
        <v>133</v>
      </c>
      <c r="F544" t="s">
        <v>134</v>
      </c>
      <c r="G544" t="s">
        <v>530</v>
      </c>
      <c r="H544" t="s">
        <v>517</v>
      </c>
      <c r="I544" t="s">
        <v>135</v>
      </c>
      <c r="J544" s="160">
        <v>1090246575</v>
      </c>
      <c r="K544" s="160">
        <v>1001233850</v>
      </c>
      <c r="L544" s="119">
        <v>1056190972.47</v>
      </c>
      <c r="M544" s="161">
        <v>8.89</v>
      </c>
    </row>
    <row r="545" spans="2:13">
      <c r="B545" s="118" t="s">
        <v>140</v>
      </c>
      <c r="C545" t="s">
        <v>356</v>
      </c>
      <c r="D545" s="26" t="s">
        <v>851</v>
      </c>
      <c r="E545" t="s">
        <v>133</v>
      </c>
      <c r="F545" t="s">
        <v>134</v>
      </c>
      <c r="G545" t="s">
        <v>531</v>
      </c>
      <c r="H545" t="s">
        <v>517</v>
      </c>
      <c r="I545" t="s">
        <v>135</v>
      </c>
      <c r="J545" s="160">
        <v>1090246575</v>
      </c>
      <c r="K545" s="160">
        <v>1001233850</v>
      </c>
      <c r="L545" s="119">
        <v>1056190972.47</v>
      </c>
      <c r="M545" s="161">
        <v>8.89</v>
      </c>
    </row>
    <row r="546" spans="2:13">
      <c r="B546" s="118" t="s">
        <v>140</v>
      </c>
      <c r="C546" t="s">
        <v>356</v>
      </c>
      <c r="D546" s="26" t="s">
        <v>851</v>
      </c>
      <c r="E546" t="s">
        <v>133</v>
      </c>
      <c r="F546" t="s">
        <v>134</v>
      </c>
      <c r="G546" t="s">
        <v>532</v>
      </c>
      <c r="H546" t="s">
        <v>517</v>
      </c>
      <c r="I546" t="s">
        <v>135</v>
      </c>
      <c r="J546" s="160">
        <v>1090246575</v>
      </c>
      <c r="K546" s="160">
        <v>1001233850</v>
      </c>
      <c r="L546" s="119">
        <v>1056190972.47</v>
      </c>
      <c r="M546" s="161">
        <v>8.89</v>
      </c>
    </row>
    <row r="547" spans="2:13">
      <c r="B547" s="118" t="s">
        <v>140</v>
      </c>
      <c r="C547" t="s">
        <v>356</v>
      </c>
      <c r="D547" s="26" t="s">
        <v>851</v>
      </c>
      <c r="E547" t="s">
        <v>133</v>
      </c>
      <c r="F547" t="s">
        <v>134</v>
      </c>
      <c r="G547" t="s">
        <v>533</v>
      </c>
      <c r="H547" t="s">
        <v>517</v>
      </c>
      <c r="I547" t="s">
        <v>135</v>
      </c>
      <c r="J547" s="160">
        <v>1090246575</v>
      </c>
      <c r="K547" s="160">
        <v>1001233850</v>
      </c>
      <c r="L547" s="119">
        <v>1056190972.47</v>
      </c>
      <c r="M547" s="161">
        <v>8.89</v>
      </c>
    </row>
    <row r="548" spans="2:13">
      <c r="B548" s="118" t="s">
        <v>140</v>
      </c>
      <c r="C548" t="s">
        <v>356</v>
      </c>
      <c r="D548" s="26" t="s">
        <v>851</v>
      </c>
      <c r="E548" t="s">
        <v>133</v>
      </c>
      <c r="F548" t="s">
        <v>134</v>
      </c>
      <c r="G548" t="s">
        <v>534</v>
      </c>
      <c r="H548" t="s">
        <v>517</v>
      </c>
      <c r="I548" t="s">
        <v>135</v>
      </c>
      <c r="J548" s="160">
        <v>1090246575</v>
      </c>
      <c r="K548" s="160">
        <v>1001233850</v>
      </c>
      <c r="L548" s="119">
        <v>1056190972.47</v>
      </c>
      <c r="M548" s="161">
        <v>8.89</v>
      </c>
    </row>
    <row r="549" spans="2:13">
      <c r="B549" s="118" t="s">
        <v>140</v>
      </c>
      <c r="C549" t="s">
        <v>356</v>
      </c>
      <c r="D549" s="26" t="s">
        <v>851</v>
      </c>
      <c r="E549" t="s">
        <v>133</v>
      </c>
      <c r="F549" t="s">
        <v>134</v>
      </c>
      <c r="G549" t="s">
        <v>535</v>
      </c>
      <c r="H549" t="s">
        <v>517</v>
      </c>
      <c r="I549" t="s">
        <v>135</v>
      </c>
      <c r="J549" s="160">
        <v>1090246575</v>
      </c>
      <c r="K549" s="160">
        <v>1001233850</v>
      </c>
      <c r="L549" s="119">
        <v>1056190972.47</v>
      </c>
      <c r="M549" s="161">
        <v>8.89</v>
      </c>
    </row>
    <row r="550" spans="2:13">
      <c r="B550" s="118" t="s">
        <v>140</v>
      </c>
      <c r="C550" t="s">
        <v>356</v>
      </c>
      <c r="D550" s="26" t="s">
        <v>851</v>
      </c>
      <c r="E550" t="s">
        <v>133</v>
      </c>
      <c r="F550" t="s">
        <v>134</v>
      </c>
      <c r="G550" t="s">
        <v>536</v>
      </c>
      <c r="H550" t="s">
        <v>517</v>
      </c>
      <c r="I550" t="s">
        <v>135</v>
      </c>
      <c r="J550" s="160">
        <v>1090246575</v>
      </c>
      <c r="K550" s="160">
        <v>1001233850</v>
      </c>
      <c r="L550" s="119">
        <v>1056190972.47</v>
      </c>
      <c r="M550" s="161">
        <v>8.89</v>
      </c>
    </row>
    <row r="551" spans="2:13">
      <c r="B551" s="118" t="s">
        <v>140</v>
      </c>
      <c r="C551" t="s">
        <v>356</v>
      </c>
      <c r="D551" s="26" t="s">
        <v>851</v>
      </c>
      <c r="E551" t="s">
        <v>133</v>
      </c>
      <c r="F551" t="s">
        <v>134</v>
      </c>
      <c r="G551" t="s">
        <v>537</v>
      </c>
      <c r="H551" t="s">
        <v>517</v>
      </c>
      <c r="I551" t="s">
        <v>135</v>
      </c>
      <c r="J551" s="160">
        <v>1090246575</v>
      </c>
      <c r="K551" s="160">
        <v>1001233850</v>
      </c>
      <c r="L551" s="119">
        <v>1056190972.47</v>
      </c>
      <c r="M551" s="161">
        <v>8.89</v>
      </c>
    </row>
    <row r="552" spans="2:13">
      <c r="B552" s="118" t="s">
        <v>140</v>
      </c>
      <c r="C552" t="s">
        <v>356</v>
      </c>
      <c r="D552" s="26" t="s">
        <v>851</v>
      </c>
      <c r="E552" t="s">
        <v>133</v>
      </c>
      <c r="F552" t="s">
        <v>134</v>
      </c>
      <c r="G552" t="s">
        <v>538</v>
      </c>
      <c r="H552" t="s">
        <v>517</v>
      </c>
      <c r="I552" t="s">
        <v>135</v>
      </c>
      <c r="J552" s="160">
        <v>1090246575</v>
      </c>
      <c r="K552" s="160">
        <v>1001233850</v>
      </c>
      <c r="L552" s="119">
        <v>1056190972.47</v>
      </c>
      <c r="M552" s="161">
        <v>8.89</v>
      </c>
    </row>
    <row r="553" spans="2:13">
      <c r="B553" s="118" t="s">
        <v>140</v>
      </c>
      <c r="C553" t="s">
        <v>356</v>
      </c>
      <c r="D553" s="26" t="s">
        <v>851</v>
      </c>
      <c r="E553" t="s">
        <v>133</v>
      </c>
      <c r="F553" t="s">
        <v>134</v>
      </c>
      <c r="G553" t="s">
        <v>539</v>
      </c>
      <c r="H553" t="s">
        <v>517</v>
      </c>
      <c r="I553" t="s">
        <v>135</v>
      </c>
      <c r="J553" s="160">
        <v>1090246575</v>
      </c>
      <c r="K553" s="160">
        <v>1001233850</v>
      </c>
      <c r="L553" s="119">
        <v>1056190972.47</v>
      </c>
      <c r="M553" s="161">
        <v>8.89</v>
      </c>
    </row>
    <row r="554" spans="2:13">
      <c r="B554" s="118" t="s">
        <v>140</v>
      </c>
      <c r="C554" t="s">
        <v>356</v>
      </c>
      <c r="D554" s="26" t="s">
        <v>851</v>
      </c>
      <c r="E554" t="s">
        <v>133</v>
      </c>
      <c r="F554" t="s">
        <v>134</v>
      </c>
      <c r="G554" t="s">
        <v>540</v>
      </c>
      <c r="H554" t="s">
        <v>517</v>
      </c>
      <c r="I554" t="s">
        <v>135</v>
      </c>
      <c r="J554" s="160">
        <v>1090246575</v>
      </c>
      <c r="K554" s="160">
        <v>1001233850</v>
      </c>
      <c r="L554" s="119">
        <v>1056190972.47</v>
      </c>
      <c r="M554" s="161">
        <v>8.89</v>
      </c>
    </row>
    <row r="555" spans="2:13">
      <c r="B555" s="118" t="s">
        <v>140</v>
      </c>
      <c r="C555" t="s">
        <v>356</v>
      </c>
      <c r="D555" s="26" t="s">
        <v>851</v>
      </c>
      <c r="E555" t="s">
        <v>133</v>
      </c>
      <c r="F555" t="s">
        <v>134</v>
      </c>
      <c r="G555" t="s">
        <v>541</v>
      </c>
      <c r="H555" t="s">
        <v>517</v>
      </c>
      <c r="I555" t="s">
        <v>135</v>
      </c>
      <c r="J555" s="160">
        <v>1090246575</v>
      </c>
      <c r="K555" s="160">
        <v>1001233850</v>
      </c>
      <c r="L555" s="119">
        <v>1056190972.47</v>
      </c>
      <c r="M555" s="161">
        <v>8.89</v>
      </c>
    </row>
    <row r="556" spans="2:13">
      <c r="B556" s="118" t="s">
        <v>140</v>
      </c>
      <c r="C556" t="s">
        <v>356</v>
      </c>
      <c r="D556" s="26" t="s">
        <v>851</v>
      </c>
      <c r="E556" t="s">
        <v>133</v>
      </c>
      <c r="F556" t="s">
        <v>134</v>
      </c>
      <c r="G556" t="s">
        <v>542</v>
      </c>
      <c r="H556" t="s">
        <v>543</v>
      </c>
      <c r="I556" t="s">
        <v>135</v>
      </c>
      <c r="J556" s="160">
        <v>5451232877</v>
      </c>
      <c r="K556" s="160">
        <v>5006859474</v>
      </c>
      <c r="L556" s="119">
        <v>5274325902.2600002</v>
      </c>
      <c r="M556" s="161">
        <v>8.85</v>
      </c>
    </row>
    <row r="557" spans="2:13">
      <c r="B557" s="118" t="s">
        <v>140</v>
      </c>
      <c r="C557" t="s">
        <v>356</v>
      </c>
      <c r="D557" s="26" t="s">
        <v>851</v>
      </c>
      <c r="E557" t="s">
        <v>133</v>
      </c>
      <c r="F557" t="s">
        <v>134</v>
      </c>
      <c r="G557" t="s">
        <v>544</v>
      </c>
      <c r="H557" t="s">
        <v>543</v>
      </c>
      <c r="I557" t="s">
        <v>135</v>
      </c>
      <c r="J557" s="160">
        <v>5451232877</v>
      </c>
      <c r="K557" s="160">
        <v>5006859474</v>
      </c>
      <c r="L557" s="119">
        <v>5274325902.2600002</v>
      </c>
      <c r="M557" s="161">
        <v>8.85</v>
      </c>
    </row>
    <row r="558" spans="2:13">
      <c r="B558" s="118" t="s">
        <v>140</v>
      </c>
      <c r="C558" t="s">
        <v>356</v>
      </c>
      <c r="D558" s="26" t="s">
        <v>851</v>
      </c>
      <c r="E558" t="s">
        <v>133</v>
      </c>
      <c r="F558" t="s">
        <v>134</v>
      </c>
      <c r="G558" t="s">
        <v>545</v>
      </c>
      <c r="H558" t="s">
        <v>546</v>
      </c>
      <c r="I558" t="s">
        <v>135</v>
      </c>
      <c r="J558" s="160">
        <v>214882192</v>
      </c>
      <c r="K558" s="160">
        <v>204505434</v>
      </c>
      <c r="L558" s="119">
        <v>204471789.12</v>
      </c>
      <c r="M558" s="161">
        <v>9.5</v>
      </c>
    </row>
    <row r="559" spans="2:13">
      <c r="B559" s="118" t="s">
        <v>140</v>
      </c>
      <c r="C559" t="s">
        <v>356</v>
      </c>
      <c r="D559" s="26" t="s">
        <v>851</v>
      </c>
      <c r="E559" t="s">
        <v>133</v>
      </c>
      <c r="F559" t="s">
        <v>134</v>
      </c>
      <c r="G559" t="s">
        <v>547</v>
      </c>
      <c r="H559" t="s">
        <v>546</v>
      </c>
      <c r="I559" t="s">
        <v>135</v>
      </c>
      <c r="J559" s="160">
        <v>214882192</v>
      </c>
      <c r="K559" s="160">
        <v>204505434</v>
      </c>
      <c r="L559" s="119">
        <v>204471789.12</v>
      </c>
      <c r="M559" s="161">
        <v>9.5</v>
      </c>
    </row>
    <row r="560" spans="2:13">
      <c r="B560" s="118" t="s">
        <v>140</v>
      </c>
      <c r="C560" t="s">
        <v>356</v>
      </c>
      <c r="D560" s="26" t="s">
        <v>851</v>
      </c>
      <c r="E560" t="s">
        <v>133</v>
      </c>
      <c r="F560" t="s">
        <v>134</v>
      </c>
      <c r="G560" t="s">
        <v>1014</v>
      </c>
      <c r="H560" t="s">
        <v>1015</v>
      </c>
      <c r="I560" t="s">
        <v>135</v>
      </c>
      <c r="J560" s="160">
        <v>1083178082</v>
      </c>
      <c r="K560" s="160">
        <v>1011112464</v>
      </c>
      <c r="L560" s="119">
        <v>1026824917.41</v>
      </c>
      <c r="M560" s="161">
        <v>8.25</v>
      </c>
    </row>
    <row r="561" spans="2:13">
      <c r="B561" s="118" t="s">
        <v>140</v>
      </c>
      <c r="C561" t="s">
        <v>356</v>
      </c>
      <c r="D561" s="26" t="s">
        <v>851</v>
      </c>
      <c r="E561" t="s">
        <v>133</v>
      </c>
      <c r="F561" t="s">
        <v>134</v>
      </c>
      <c r="G561" t="s">
        <v>1016</v>
      </c>
      <c r="H561" t="s">
        <v>1015</v>
      </c>
      <c r="I561" t="s">
        <v>135</v>
      </c>
      <c r="J561" s="160">
        <v>1083178082</v>
      </c>
      <c r="K561" s="160">
        <v>1011112464</v>
      </c>
      <c r="L561" s="119">
        <v>1026824917.41</v>
      </c>
      <c r="M561" s="161">
        <v>8.25</v>
      </c>
    </row>
    <row r="562" spans="2:13">
      <c r="B562" s="118" t="s">
        <v>140</v>
      </c>
      <c r="C562" t="s">
        <v>356</v>
      </c>
      <c r="D562" s="26" t="s">
        <v>851</v>
      </c>
      <c r="E562" t="s">
        <v>133</v>
      </c>
      <c r="F562" t="s">
        <v>134</v>
      </c>
      <c r="G562" t="s">
        <v>1017</v>
      </c>
      <c r="H562" t="s">
        <v>1015</v>
      </c>
      <c r="I562" t="s">
        <v>135</v>
      </c>
      <c r="J562" s="160">
        <v>1083178082</v>
      </c>
      <c r="K562" s="160">
        <v>1011112464</v>
      </c>
      <c r="L562" s="119">
        <v>1026824917.41</v>
      </c>
      <c r="M562" s="161">
        <v>8.25</v>
      </c>
    </row>
    <row r="563" spans="2:13">
      <c r="B563" s="118" t="s">
        <v>140</v>
      </c>
      <c r="C563" t="s">
        <v>356</v>
      </c>
      <c r="D563" s="26" t="s">
        <v>851</v>
      </c>
      <c r="E563" t="s">
        <v>133</v>
      </c>
      <c r="F563" t="s">
        <v>134</v>
      </c>
      <c r="G563" t="s">
        <v>1018</v>
      </c>
      <c r="H563" t="s">
        <v>1015</v>
      </c>
      <c r="I563" t="s">
        <v>135</v>
      </c>
      <c r="J563" s="160">
        <v>1083178082</v>
      </c>
      <c r="K563" s="160">
        <v>1011112464</v>
      </c>
      <c r="L563" s="119">
        <v>1026824917.41</v>
      </c>
      <c r="M563" s="161">
        <v>8.25</v>
      </c>
    </row>
    <row r="564" spans="2:13">
      <c r="B564" s="118" t="s">
        <v>140</v>
      </c>
      <c r="C564" t="s">
        <v>356</v>
      </c>
      <c r="D564" s="26" t="s">
        <v>851</v>
      </c>
      <c r="E564" t="s">
        <v>133</v>
      </c>
      <c r="F564" t="s">
        <v>134</v>
      </c>
      <c r="G564" t="s">
        <v>1018</v>
      </c>
      <c r="H564" t="s">
        <v>1015</v>
      </c>
      <c r="I564" t="s">
        <v>135</v>
      </c>
      <c r="J564" s="160">
        <v>1083178082</v>
      </c>
      <c r="K564" s="160">
        <v>1011112464</v>
      </c>
      <c r="L564" s="119">
        <v>1026824917.41</v>
      </c>
      <c r="M564" s="161">
        <v>8.25</v>
      </c>
    </row>
    <row r="565" spans="2:13">
      <c r="B565" s="118" t="s">
        <v>140</v>
      </c>
      <c r="C565" t="s">
        <v>356</v>
      </c>
      <c r="D565" s="26" t="s">
        <v>851</v>
      </c>
      <c r="E565" t="s">
        <v>133</v>
      </c>
      <c r="F565" t="s">
        <v>134</v>
      </c>
      <c r="G565" t="s">
        <v>1019</v>
      </c>
      <c r="H565" t="s">
        <v>1020</v>
      </c>
      <c r="I565" t="s">
        <v>135</v>
      </c>
      <c r="J565" s="160">
        <v>107220173</v>
      </c>
      <c r="K565" s="160">
        <v>98491877</v>
      </c>
      <c r="L565" s="119">
        <v>98966980.930000007</v>
      </c>
      <c r="M565" s="161">
        <v>10</v>
      </c>
    </row>
    <row r="566" spans="2:13">
      <c r="B566" s="118" t="s">
        <v>140</v>
      </c>
      <c r="C566" t="s">
        <v>356</v>
      </c>
      <c r="D566" s="26" t="s">
        <v>851</v>
      </c>
      <c r="E566" t="s">
        <v>133</v>
      </c>
      <c r="F566" t="s">
        <v>134</v>
      </c>
      <c r="G566" t="s">
        <v>1021</v>
      </c>
      <c r="H566" t="s">
        <v>853</v>
      </c>
      <c r="I566" t="s">
        <v>135</v>
      </c>
      <c r="J566" s="160">
        <v>1082273972</v>
      </c>
      <c r="K566" s="160">
        <v>1028421868</v>
      </c>
      <c r="L566" s="119">
        <v>1029539272.88</v>
      </c>
      <c r="M566" s="161">
        <v>8.25</v>
      </c>
    </row>
    <row r="567" spans="2:13">
      <c r="B567" s="118" t="s">
        <v>140</v>
      </c>
      <c r="C567" t="s">
        <v>356</v>
      </c>
      <c r="D567" s="26" t="s">
        <v>851</v>
      </c>
      <c r="E567" t="s">
        <v>133</v>
      </c>
      <c r="F567" t="s">
        <v>134</v>
      </c>
      <c r="G567" t="s">
        <v>1022</v>
      </c>
      <c r="H567" t="s">
        <v>853</v>
      </c>
      <c r="I567" t="s">
        <v>135</v>
      </c>
      <c r="J567" s="160">
        <v>1082273972</v>
      </c>
      <c r="K567" s="160">
        <v>1028421868</v>
      </c>
      <c r="L567" s="119">
        <v>1029539272.88</v>
      </c>
      <c r="M567" s="161">
        <v>8.25</v>
      </c>
    </row>
    <row r="568" spans="2:13">
      <c r="B568" s="118" t="s">
        <v>140</v>
      </c>
      <c r="C568" t="s">
        <v>356</v>
      </c>
      <c r="D568" s="26" t="s">
        <v>851</v>
      </c>
      <c r="E568" t="s">
        <v>133</v>
      </c>
      <c r="F568" t="s">
        <v>134</v>
      </c>
      <c r="G568" t="s">
        <v>1023</v>
      </c>
      <c r="H568" t="s">
        <v>853</v>
      </c>
      <c r="I568" t="s">
        <v>135</v>
      </c>
      <c r="J568" s="160">
        <v>1082273972</v>
      </c>
      <c r="K568" s="160">
        <v>1028421868</v>
      </c>
      <c r="L568" s="119">
        <v>1029539272.88</v>
      </c>
      <c r="M568" s="161">
        <v>8.25</v>
      </c>
    </row>
    <row r="569" spans="2:13">
      <c r="B569" s="118" t="s">
        <v>140</v>
      </c>
      <c r="C569" t="s">
        <v>356</v>
      </c>
      <c r="D569" s="26" t="s">
        <v>851</v>
      </c>
      <c r="E569" t="s">
        <v>133</v>
      </c>
      <c r="F569" t="s">
        <v>134</v>
      </c>
      <c r="G569" t="s">
        <v>1024</v>
      </c>
      <c r="H569" t="s">
        <v>853</v>
      </c>
      <c r="I569" t="s">
        <v>135</v>
      </c>
      <c r="J569" s="160">
        <v>1082273972</v>
      </c>
      <c r="K569" s="160">
        <v>1028421868</v>
      </c>
      <c r="L569" s="119">
        <v>1029539272.88</v>
      </c>
      <c r="M569" s="161">
        <v>8.25</v>
      </c>
    </row>
    <row r="570" spans="2:13">
      <c r="B570" s="118" t="s">
        <v>140</v>
      </c>
      <c r="C570" t="s">
        <v>356</v>
      </c>
      <c r="D570" s="26" t="s">
        <v>851</v>
      </c>
      <c r="E570" t="s">
        <v>133</v>
      </c>
      <c r="F570" t="s">
        <v>134</v>
      </c>
      <c r="G570" t="s">
        <v>1025</v>
      </c>
      <c r="H570" t="s">
        <v>853</v>
      </c>
      <c r="I570" t="s">
        <v>135</v>
      </c>
      <c r="J570" s="160">
        <v>1082273972</v>
      </c>
      <c r="K570" s="160">
        <v>1028421868</v>
      </c>
      <c r="L570" s="119">
        <v>1029539272.88</v>
      </c>
      <c r="M570" s="161">
        <v>8.25</v>
      </c>
    </row>
    <row r="571" spans="2:13">
      <c r="B571" s="118" t="s">
        <v>140</v>
      </c>
      <c r="C571" t="s">
        <v>356</v>
      </c>
      <c r="D571" s="26" t="s">
        <v>851</v>
      </c>
      <c r="E571" t="s">
        <v>133</v>
      </c>
      <c r="F571" t="s">
        <v>134</v>
      </c>
      <c r="G571" t="s">
        <v>1026</v>
      </c>
      <c r="H571" t="s">
        <v>853</v>
      </c>
      <c r="I571" t="s">
        <v>135</v>
      </c>
      <c r="J571" s="160">
        <v>1082273972</v>
      </c>
      <c r="K571" s="160">
        <v>1028421868</v>
      </c>
      <c r="L571" s="119">
        <v>1029539272.88</v>
      </c>
      <c r="M571" s="161">
        <v>8.25</v>
      </c>
    </row>
    <row r="572" spans="2:13">
      <c r="B572" s="118" t="s">
        <v>140</v>
      </c>
      <c r="C572" t="s">
        <v>356</v>
      </c>
      <c r="D572" s="26" t="s">
        <v>851</v>
      </c>
      <c r="E572" t="s">
        <v>133</v>
      </c>
      <c r="F572" t="s">
        <v>134</v>
      </c>
      <c r="G572" t="s">
        <v>1027</v>
      </c>
      <c r="H572" t="s">
        <v>853</v>
      </c>
      <c r="I572" t="s">
        <v>135</v>
      </c>
      <c r="J572" s="160">
        <v>1082273972</v>
      </c>
      <c r="K572" s="160">
        <v>1028421868</v>
      </c>
      <c r="L572" s="119">
        <v>1029539272.88</v>
      </c>
      <c r="M572" s="161">
        <v>8.25</v>
      </c>
    </row>
    <row r="573" spans="2:13">
      <c r="B573" s="118" t="s">
        <v>140</v>
      </c>
      <c r="C573" t="s">
        <v>356</v>
      </c>
      <c r="D573" s="26" t="s">
        <v>851</v>
      </c>
      <c r="E573" t="s">
        <v>133</v>
      </c>
      <c r="F573" t="s">
        <v>134</v>
      </c>
      <c r="G573" t="s">
        <v>1028</v>
      </c>
      <c r="H573" t="s">
        <v>853</v>
      </c>
      <c r="I573" t="s">
        <v>135</v>
      </c>
      <c r="J573" s="160">
        <v>1082273972</v>
      </c>
      <c r="K573" s="160">
        <v>1028421868</v>
      </c>
      <c r="L573" s="119">
        <v>1029539272.88</v>
      </c>
      <c r="M573" s="161">
        <v>8.25</v>
      </c>
    </row>
    <row r="574" spans="2:13">
      <c r="B574" s="118" t="s">
        <v>140</v>
      </c>
      <c r="C574" t="s">
        <v>356</v>
      </c>
      <c r="D574" s="26" t="s">
        <v>851</v>
      </c>
      <c r="E574" t="s">
        <v>133</v>
      </c>
      <c r="F574" t="s">
        <v>134</v>
      </c>
      <c r="G574" t="s">
        <v>1029</v>
      </c>
      <c r="H574" t="s">
        <v>853</v>
      </c>
      <c r="I574" t="s">
        <v>135</v>
      </c>
      <c r="J574" s="160">
        <v>1082273972</v>
      </c>
      <c r="K574" s="160">
        <v>1028421868</v>
      </c>
      <c r="L574" s="119">
        <v>1029539272.88</v>
      </c>
      <c r="M574" s="161">
        <v>8.25</v>
      </c>
    </row>
    <row r="575" spans="2:13">
      <c r="B575" s="118" t="s">
        <v>140</v>
      </c>
      <c r="C575" t="s">
        <v>356</v>
      </c>
      <c r="D575" s="26" t="s">
        <v>851</v>
      </c>
      <c r="E575" t="s">
        <v>133</v>
      </c>
      <c r="F575" t="s">
        <v>134</v>
      </c>
      <c r="G575" t="s">
        <v>1030</v>
      </c>
      <c r="H575" t="s">
        <v>853</v>
      </c>
      <c r="I575" t="s">
        <v>135</v>
      </c>
      <c r="J575" s="160">
        <v>1082273972</v>
      </c>
      <c r="K575" s="160">
        <v>1028421868</v>
      </c>
      <c r="L575" s="119">
        <v>1029539272.88</v>
      </c>
      <c r="M575" s="161">
        <v>8.25</v>
      </c>
    </row>
    <row r="576" spans="2:13">
      <c r="B576" s="118" t="s">
        <v>140</v>
      </c>
      <c r="C576" t="s">
        <v>373</v>
      </c>
      <c r="D576" s="19"/>
      <c r="E576" t="s">
        <v>133</v>
      </c>
      <c r="F576" t="s">
        <v>134</v>
      </c>
      <c r="G576" t="s">
        <v>374</v>
      </c>
      <c r="H576" t="s">
        <v>375</v>
      </c>
      <c r="I576" t="s">
        <v>135</v>
      </c>
      <c r="J576" s="160">
        <v>1242191780</v>
      </c>
      <c r="K576" s="160">
        <v>1024713204</v>
      </c>
      <c r="L576" s="119">
        <v>1037095538.77</v>
      </c>
      <c r="M576" s="161">
        <v>8</v>
      </c>
    </row>
    <row r="577" spans="2:13">
      <c r="B577" s="118" t="s">
        <v>140</v>
      </c>
      <c r="C577" t="s">
        <v>373</v>
      </c>
      <c r="D577" s="19"/>
      <c r="E577" t="s">
        <v>133</v>
      </c>
      <c r="F577" t="s">
        <v>134</v>
      </c>
      <c r="G577" t="s">
        <v>376</v>
      </c>
      <c r="H577" t="s">
        <v>375</v>
      </c>
      <c r="I577" t="s">
        <v>135</v>
      </c>
      <c r="J577" s="160">
        <v>1242191780</v>
      </c>
      <c r="K577" s="160">
        <v>1024713204</v>
      </c>
      <c r="L577" s="119">
        <v>1037095538.77</v>
      </c>
      <c r="M577" s="161">
        <v>8</v>
      </c>
    </row>
    <row r="578" spans="2:13">
      <c r="B578" s="118" t="s">
        <v>140</v>
      </c>
      <c r="C578" t="s">
        <v>373</v>
      </c>
      <c r="D578" s="19"/>
      <c r="E578" t="s">
        <v>133</v>
      </c>
      <c r="F578" t="s">
        <v>134</v>
      </c>
      <c r="G578" t="s">
        <v>377</v>
      </c>
      <c r="H578" t="s">
        <v>375</v>
      </c>
      <c r="I578" t="s">
        <v>135</v>
      </c>
      <c r="J578" s="160">
        <v>1242191780</v>
      </c>
      <c r="K578" s="160">
        <v>1024713204</v>
      </c>
      <c r="L578" s="119">
        <v>1037095538.77</v>
      </c>
      <c r="M578" s="161">
        <v>8</v>
      </c>
    </row>
    <row r="579" spans="2:13">
      <c r="B579" s="118" t="s">
        <v>140</v>
      </c>
      <c r="C579" t="s">
        <v>373</v>
      </c>
      <c r="D579" s="19"/>
      <c r="E579" t="s">
        <v>133</v>
      </c>
      <c r="F579" t="s">
        <v>134</v>
      </c>
      <c r="G579" t="s">
        <v>378</v>
      </c>
      <c r="H579" t="s">
        <v>375</v>
      </c>
      <c r="I579" t="s">
        <v>135</v>
      </c>
      <c r="J579" s="160">
        <v>1242191780</v>
      </c>
      <c r="K579" s="160">
        <v>1024713204</v>
      </c>
      <c r="L579" s="119">
        <v>1037095538.77</v>
      </c>
      <c r="M579" s="161">
        <v>8</v>
      </c>
    </row>
    <row r="580" spans="2:13">
      <c r="B580" s="118" t="s">
        <v>140</v>
      </c>
      <c r="C580" t="s">
        <v>373</v>
      </c>
      <c r="D580" s="19"/>
      <c r="E580" t="s">
        <v>133</v>
      </c>
      <c r="F580" t="s">
        <v>134</v>
      </c>
      <c r="G580" t="s">
        <v>379</v>
      </c>
      <c r="H580" t="s">
        <v>380</v>
      </c>
      <c r="I580" t="s">
        <v>135</v>
      </c>
      <c r="J580" s="160">
        <v>1242410958</v>
      </c>
      <c r="K580" s="160">
        <v>1030020673</v>
      </c>
      <c r="L580" s="119">
        <v>1002686894.97</v>
      </c>
      <c r="M580" s="161">
        <v>8</v>
      </c>
    </row>
    <row r="581" spans="2:13">
      <c r="B581" s="118" t="s">
        <v>140</v>
      </c>
      <c r="C581" t="s">
        <v>373</v>
      </c>
      <c r="D581" s="19"/>
      <c r="E581" t="s">
        <v>133</v>
      </c>
      <c r="F581" t="s">
        <v>134</v>
      </c>
      <c r="G581" t="s">
        <v>381</v>
      </c>
      <c r="H581" t="s">
        <v>380</v>
      </c>
      <c r="I581" t="s">
        <v>135</v>
      </c>
      <c r="J581" s="160">
        <v>1202520547</v>
      </c>
      <c r="K581" s="160">
        <v>1012684197</v>
      </c>
      <c r="L581" s="119">
        <v>1002686895.13</v>
      </c>
      <c r="M581" s="161">
        <v>8</v>
      </c>
    </row>
    <row r="582" spans="2:13">
      <c r="B582" s="118" t="s">
        <v>140</v>
      </c>
      <c r="C582" t="s">
        <v>373</v>
      </c>
      <c r="D582" s="19"/>
      <c r="E582" t="s">
        <v>133</v>
      </c>
      <c r="F582" t="s">
        <v>134</v>
      </c>
      <c r="G582" t="s">
        <v>382</v>
      </c>
      <c r="H582" t="s">
        <v>375</v>
      </c>
      <c r="I582" t="s">
        <v>135</v>
      </c>
      <c r="J582" s="160">
        <v>1202520547</v>
      </c>
      <c r="K582" s="160">
        <v>1021852972</v>
      </c>
      <c r="L582" s="119">
        <v>1037095538.77</v>
      </c>
      <c r="M582" s="161">
        <v>8</v>
      </c>
    </row>
    <row r="583" spans="2:13">
      <c r="B583" s="118" t="s">
        <v>140</v>
      </c>
      <c r="C583" t="s">
        <v>373</v>
      </c>
      <c r="D583" s="19"/>
      <c r="E583" t="s">
        <v>133</v>
      </c>
      <c r="F583" t="s">
        <v>134</v>
      </c>
      <c r="G583" t="s">
        <v>383</v>
      </c>
      <c r="H583" t="s">
        <v>375</v>
      </c>
      <c r="I583" t="s">
        <v>135</v>
      </c>
      <c r="J583" s="160">
        <v>1202520547</v>
      </c>
      <c r="K583" s="160">
        <v>1021859892</v>
      </c>
      <c r="L583" s="119">
        <v>1037103172.79</v>
      </c>
      <c r="M583" s="161">
        <v>8</v>
      </c>
    </row>
    <row r="584" spans="2:13">
      <c r="B584" s="118" t="s">
        <v>140</v>
      </c>
      <c r="C584" t="s">
        <v>373</v>
      </c>
      <c r="D584" s="19"/>
      <c r="E584" t="s">
        <v>133</v>
      </c>
      <c r="F584" t="s">
        <v>134</v>
      </c>
      <c r="G584" t="s">
        <v>384</v>
      </c>
      <c r="H584" t="s">
        <v>375</v>
      </c>
      <c r="I584" t="s">
        <v>135</v>
      </c>
      <c r="J584" s="160">
        <v>1202520547</v>
      </c>
      <c r="K584" s="160">
        <v>1021859892</v>
      </c>
      <c r="L584" s="119">
        <v>1037103172.79</v>
      </c>
      <c r="M584" s="161">
        <v>8</v>
      </c>
    </row>
    <row r="585" spans="2:13">
      <c r="B585" s="118" t="s">
        <v>140</v>
      </c>
      <c r="C585" t="s">
        <v>373</v>
      </c>
      <c r="D585" s="19"/>
      <c r="E585" t="s">
        <v>133</v>
      </c>
      <c r="F585" t="s">
        <v>134</v>
      </c>
      <c r="G585" t="s">
        <v>385</v>
      </c>
      <c r="H585" t="s">
        <v>375</v>
      </c>
      <c r="I585" t="s">
        <v>135</v>
      </c>
      <c r="J585" s="160">
        <v>1202520547</v>
      </c>
      <c r="K585" s="160">
        <v>1021859892</v>
      </c>
      <c r="L585" s="119">
        <v>1037103172.79</v>
      </c>
      <c r="M585" s="161">
        <v>8</v>
      </c>
    </row>
    <row r="586" spans="2:13">
      <c r="B586" s="118" t="s">
        <v>140</v>
      </c>
      <c r="C586" t="s">
        <v>373</v>
      </c>
      <c r="D586" s="19"/>
      <c r="E586" t="s">
        <v>133</v>
      </c>
      <c r="F586" t="s">
        <v>134</v>
      </c>
      <c r="G586" t="s">
        <v>386</v>
      </c>
      <c r="H586" t="s">
        <v>375</v>
      </c>
      <c r="I586" t="s">
        <v>135</v>
      </c>
      <c r="J586" s="160">
        <v>1202520547</v>
      </c>
      <c r="K586" s="160">
        <v>1021859892</v>
      </c>
      <c r="L586" s="119">
        <v>1037103172.79</v>
      </c>
      <c r="M586" s="161">
        <v>8</v>
      </c>
    </row>
    <row r="587" spans="2:13">
      <c r="B587" s="118" t="s">
        <v>140</v>
      </c>
      <c r="C587" t="s">
        <v>373</v>
      </c>
      <c r="D587" s="19"/>
      <c r="E587" t="s">
        <v>133</v>
      </c>
      <c r="F587" t="s">
        <v>134</v>
      </c>
      <c r="G587" t="s">
        <v>387</v>
      </c>
      <c r="H587" t="s">
        <v>375</v>
      </c>
      <c r="I587" t="s">
        <v>135</v>
      </c>
      <c r="J587" s="160">
        <v>1202520547</v>
      </c>
      <c r="K587" s="160">
        <v>1021859892</v>
      </c>
      <c r="L587" s="119">
        <v>1037103172.79</v>
      </c>
      <c r="M587" s="161">
        <v>8</v>
      </c>
    </row>
    <row r="588" spans="2:13">
      <c r="B588" s="118" t="s">
        <v>140</v>
      </c>
      <c r="C588" t="s">
        <v>373</v>
      </c>
      <c r="D588" s="19"/>
      <c r="E588" t="s">
        <v>133</v>
      </c>
      <c r="F588" t="s">
        <v>134</v>
      </c>
      <c r="G588" t="s">
        <v>388</v>
      </c>
      <c r="H588" t="s">
        <v>375</v>
      </c>
      <c r="I588" t="s">
        <v>135</v>
      </c>
      <c r="J588" s="160">
        <v>1202520547</v>
      </c>
      <c r="K588" s="160">
        <v>1021859892</v>
      </c>
      <c r="L588" s="119">
        <v>1037103172.79</v>
      </c>
      <c r="M588" s="161">
        <v>8</v>
      </c>
    </row>
    <row r="589" spans="2:13">
      <c r="B589" s="118" t="s">
        <v>140</v>
      </c>
      <c r="C589" t="s">
        <v>373</v>
      </c>
      <c r="D589" s="19"/>
      <c r="E589" t="s">
        <v>133</v>
      </c>
      <c r="F589" t="s">
        <v>134</v>
      </c>
      <c r="G589" t="s">
        <v>389</v>
      </c>
      <c r="H589" t="s">
        <v>375</v>
      </c>
      <c r="I589" t="s">
        <v>135</v>
      </c>
      <c r="J589" s="160">
        <v>1202520547</v>
      </c>
      <c r="K589" s="160">
        <v>1021859892</v>
      </c>
      <c r="L589" s="119">
        <v>1037103172.79</v>
      </c>
      <c r="M589" s="161">
        <v>8</v>
      </c>
    </row>
    <row r="590" spans="2:13">
      <c r="B590" s="118" t="s">
        <v>140</v>
      </c>
      <c r="C590" t="s">
        <v>373</v>
      </c>
      <c r="D590" s="19"/>
      <c r="E590" t="s">
        <v>133</v>
      </c>
      <c r="F590" t="s">
        <v>134</v>
      </c>
      <c r="G590" t="s">
        <v>390</v>
      </c>
      <c r="H590" t="s">
        <v>375</v>
      </c>
      <c r="I590" t="s">
        <v>135</v>
      </c>
      <c r="J590" s="160">
        <v>1202520547</v>
      </c>
      <c r="K590" s="160">
        <v>1021859892</v>
      </c>
      <c r="L590" s="119">
        <v>1037103172.79</v>
      </c>
      <c r="M590" s="161">
        <v>8</v>
      </c>
    </row>
    <row r="591" spans="2:13">
      <c r="B591" s="118" t="s">
        <v>140</v>
      </c>
      <c r="C591" t="s">
        <v>373</v>
      </c>
      <c r="D591" s="19"/>
      <c r="E591" t="s">
        <v>133</v>
      </c>
      <c r="F591" t="s">
        <v>134</v>
      </c>
      <c r="G591" t="s">
        <v>391</v>
      </c>
      <c r="H591" t="s">
        <v>380</v>
      </c>
      <c r="I591" t="s">
        <v>135</v>
      </c>
      <c r="J591" s="160">
        <v>1202520547</v>
      </c>
      <c r="K591" s="160">
        <v>1026488372</v>
      </c>
      <c r="L591" s="119">
        <v>1002686894.89</v>
      </c>
      <c r="M591" s="161">
        <v>8</v>
      </c>
    </row>
    <row r="592" spans="2:13">
      <c r="B592" s="118" t="s">
        <v>140</v>
      </c>
      <c r="C592" t="s">
        <v>373</v>
      </c>
      <c r="D592" s="19"/>
      <c r="E592" t="s">
        <v>133</v>
      </c>
      <c r="F592" t="s">
        <v>134</v>
      </c>
      <c r="G592" t="s">
        <v>392</v>
      </c>
      <c r="H592" t="s">
        <v>380</v>
      </c>
      <c r="I592" t="s">
        <v>135</v>
      </c>
      <c r="J592" s="160">
        <v>1202520547</v>
      </c>
      <c r="K592" s="160">
        <v>1026488372</v>
      </c>
      <c r="L592" s="119">
        <v>1002686894.89</v>
      </c>
      <c r="M592" s="161">
        <v>8</v>
      </c>
    </row>
    <row r="593" spans="2:13">
      <c r="B593" s="118" t="s">
        <v>140</v>
      </c>
      <c r="C593" t="s">
        <v>373</v>
      </c>
      <c r="D593" s="19"/>
      <c r="E593" t="s">
        <v>133</v>
      </c>
      <c r="F593" t="s">
        <v>134</v>
      </c>
      <c r="G593" t="s">
        <v>393</v>
      </c>
      <c r="H593" t="s">
        <v>380</v>
      </c>
      <c r="I593" t="s">
        <v>135</v>
      </c>
      <c r="J593" s="160">
        <v>1202520547</v>
      </c>
      <c r="K593" s="160">
        <v>1026488372</v>
      </c>
      <c r="L593" s="119">
        <v>1002686894.89</v>
      </c>
      <c r="M593" s="161">
        <v>8</v>
      </c>
    </row>
    <row r="594" spans="2:13">
      <c r="B594" s="118" t="s">
        <v>140</v>
      </c>
      <c r="C594" t="s">
        <v>373</v>
      </c>
      <c r="D594" s="19"/>
      <c r="E594" t="s">
        <v>133</v>
      </c>
      <c r="F594" t="s">
        <v>134</v>
      </c>
      <c r="G594" t="s">
        <v>394</v>
      </c>
      <c r="H594" t="s">
        <v>375</v>
      </c>
      <c r="I594" t="s">
        <v>135</v>
      </c>
      <c r="J594" s="160">
        <v>1202520547</v>
      </c>
      <c r="K594" s="160">
        <v>1028027395</v>
      </c>
      <c r="L594" s="119">
        <v>1037103173.16</v>
      </c>
      <c r="M594" s="161">
        <v>8</v>
      </c>
    </row>
    <row r="595" spans="2:13">
      <c r="B595" s="118" t="s">
        <v>140</v>
      </c>
      <c r="C595" t="s">
        <v>373</v>
      </c>
      <c r="D595" s="19"/>
      <c r="E595" t="s">
        <v>133</v>
      </c>
      <c r="F595" t="s">
        <v>134</v>
      </c>
      <c r="G595" t="s">
        <v>395</v>
      </c>
      <c r="H595" t="s">
        <v>380</v>
      </c>
      <c r="I595" t="s">
        <v>135</v>
      </c>
      <c r="J595" s="160">
        <v>1163726026</v>
      </c>
      <c r="K595" s="160">
        <v>1006374679</v>
      </c>
      <c r="L595" s="119">
        <v>1002686894.97</v>
      </c>
      <c r="M595" s="161">
        <v>8</v>
      </c>
    </row>
    <row r="596" spans="2:13">
      <c r="B596" s="118" t="s">
        <v>140</v>
      </c>
      <c r="C596" t="s">
        <v>373</v>
      </c>
      <c r="D596" s="19"/>
      <c r="E596" t="s">
        <v>133</v>
      </c>
      <c r="F596" t="s">
        <v>134</v>
      </c>
      <c r="G596" t="s">
        <v>396</v>
      </c>
      <c r="H596" t="s">
        <v>380</v>
      </c>
      <c r="I596" t="s">
        <v>135</v>
      </c>
      <c r="J596" s="160">
        <v>1163726026</v>
      </c>
      <c r="K596" s="160">
        <v>1006374679</v>
      </c>
      <c r="L596" s="119">
        <v>1002686894.97</v>
      </c>
      <c r="M596" s="161">
        <v>8</v>
      </c>
    </row>
    <row r="597" spans="2:13">
      <c r="B597" s="118" t="s">
        <v>140</v>
      </c>
      <c r="C597" t="s">
        <v>373</v>
      </c>
      <c r="D597" s="19"/>
      <c r="E597" t="s">
        <v>133</v>
      </c>
      <c r="F597" t="s">
        <v>134</v>
      </c>
      <c r="G597" t="s">
        <v>397</v>
      </c>
      <c r="H597" t="s">
        <v>380</v>
      </c>
      <c r="I597" t="s">
        <v>135</v>
      </c>
      <c r="J597" s="160">
        <v>1163726026</v>
      </c>
      <c r="K597" s="160">
        <v>1025588251</v>
      </c>
      <c r="L597" s="119">
        <v>1002686894.91</v>
      </c>
      <c r="M597" s="161">
        <v>8</v>
      </c>
    </row>
    <row r="598" spans="2:13">
      <c r="B598" s="118" t="s">
        <v>140</v>
      </c>
      <c r="C598" t="s">
        <v>373</v>
      </c>
      <c r="D598" s="19"/>
      <c r="E598" t="s">
        <v>133</v>
      </c>
      <c r="F598" t="s">
        <v>134</v>
      </c>
      <c r="G598" t="s">
        <v>398</v>
      </c>
      <c r="H598" t="s">
        <v>380</v>
      </c>
      <c r="I598" t="s">
        <v>135</v>
      </c>
      <c r="J598" s="160">
        <v>1163726026</v>
      </c>
      <c r="K598" s="160">
        <v>1025588251</v>
      </c>
      <c r="L598" s="119">
        <v>1002686894.91</v>
      </c>
      <c r="M598" s="161">
        <v>8</v>
      </c>
    </row>
    <row r="599" spans="2:13">
      <c r="B599" s="118" t="s">
        <v>140</v>
      </c>
      <c r="C599" t="s">
        <v>373</v>
      </c>
      <c r="D599" s="19"/>
      <c r="E599" t="s">
        <v>133</v>
      </c>
      <c r="F599" t="s">
        <v>134</v>
      </c>
      <c r="G599" t="s">
        <v>399</v>
      </c>
      <c r="H599" t="s">
        <v>380</v>
      </c>
      <c r="I599" t="s">
        <v>135</v>
      </c>
      <c r="J599" s="160">
        <v>1163726026</v>
      </c>
      <c r="K599" s="160">
        <v>1025588251</v>
      </c>
      <c r="L599" s="119">
        <v>1002686894.91</v>
      </c>
      <c r="M599" s="161">
        <v>8</v>
      </c>
    </row>
    <row r="600" spans="2:13">
      <c r="B600" s="118" t="s">
        <v>140</v>
      </c>
      <c r="C600" t="s">
        <v>373</v>
      </c>
      <c r="D600" s="19"/>
      <c r="E600" t="s">
        <v>133</v>
      </c>
      <c r="F600" t="s">
        <v>134</v>
      </c>
      <c r="G600" t="s">
        <v>400</v>
      </c>
      <c r="H600" t="s">
        <v>375</v>
      </c>
      <c r="I600" t="s">
        <v>135</v>
      </c>
      <c r="J600" s="160">
        <v>1163287670</v>
      </c>
      <c r="K600" s="160">
        <v>1020526119</v>
      </c>
      <c r="L600" s="119">
        <v>1037095538.87</v>
      </c>
      <c r="M600" s="161">
        <v>8</v>
      </c>
    </row>
    <row r="601" spans="2:13">
      <c r="B601" s="118" t="s">
        <v>140</v>
      </c>
      <c r="C601" t="s">
        <v>373</v>
      </c>
      <c r="D601" s="19"/>
      <c r="E601" t="s">
        <v>133</v>
      </c>
      <c r="F601" t="s">
        <v>134</v>
      </c>
      <c r="G601" t="s">
        <v>401</v>
      </c>
      <c r="H601" t="s">
        <v>375</v>
      </c>
      <c r="I601" t="s">
        <v>135</v>
      </c>
      <c r="J601" s="160">
        <v>1163287670</v>
      </c>
      <c r="K601" s="160">
        <v>1020526119</v>
      </c>
      <c r="L601" s="119">
        <v>1037095538.87</v>
      </c>
      <c r="M601" s="161">
        <v>8</v>
      </c>
    </row>
    <row r="602" spans="2:13">
      <c r="B602" s="118" t="s">
        <v>140</v>
      </c>
      <c r="C602" t="s">
        <v>373</v>
      </c>
      <c r="D602" s="19"/>
      <c r="E602" t="s">
        <v>133</v>
      </c>
      <c r="F602" t="s">
        <v>134</v>
      </c>
      <c r="G602" t="s">
        <v>402</v>
      </c>
      <c r="H602" t="s">
        <v>375</v>
      </c>
      <c r="I602" t="s">
        <v>135</v>
      </c>
      <c r="J602" s="160">
        <v>1163287670</v>
      </c>
      <c r="K602" s="160">
        <v>1020526119</v>
      </c>
      <c r="L602" s="119">
        <v>1037095538.87</v>
      </c>
      <c r="M602" s="161">
        <v>8</v>
      </c>
    </row>
    <row r="603" spans="2:13">
      <c r="B603" s="118" t="s">
        <v>140</v>
      </c>
      <c r="C603" t="s">
        <v>373</v>
      </c>
      <c r="D603" s="19"/>
      <c r="E603" t="s">
        <v>133</v>
      </c>
      <c r="F603" t="s">
        <v>134</v>
      </c>
      <c r="G603" t="s">
        <v>403</v>
      </c>
      <c r="H603" t="s">
        <v>375</v>
      </c>
      <c r="I603" t="s">
        <v>135</v>
      </c>
      <c r="J603" s="160">
        <v>1163287670</v>
      </c>
      <c r="K603" s="160">
        <v>1020526119</v>
      </c>
      <c r="L603" s="119">
        <v>1037095538.87</v>
      </c>
      <c r="M603" s="161">
        <v>8</v>
      </c>
    </row>
    <row r="604" spans="2:13">
      <c r="B604" s="118" t="s">
        <v>140</v>
      </c>
      <c r="C604" t="s">
        <v>373</v>
      </c>
      <c r="D604" s="19"/>
      <c r="E604" t="s">
        <v>133</v>
      </c>
      <c r="F604" t="s">
        <v>134</v>
      </c>
      <c r="G604" t="s">
        <v>404</v>
      </c>
      <c r="H604" t="s">
        <v>375</v>
      </c>
      <c r="I604" t="s">
        <v>135</v>
      </c>
      <c r="J604" s="160">
        <v>1163287670</v>
      </c>
      <c r="K604" s="160">
        <v>1020526119</v>
      </c>
      <c r="L604" s="119">
        <v>1037095538.87</v>
      </c>
      <c r="M604" s="161">
        <v>8</v>
      </c>
    </row>
    <row r="605" spans="2:13">
      <c r="B605" s="118" t="s">
        <v>140</v>
      </c>
      <c r="C605" t="s">
        <v>373</v>
      </c>
      <c r="D605" s="19"/>
      <c r="E605" t="s">
        <v>133</v>
      </c>
      <c r="F605" t="s">
        <v>134</v>
      </c>
      <c r="G605" t="s">
        <v>450</v>
      </c>
      <c r="H605" t="s">
        <v>451</v>
      </c>
      <c r="I605" t="s">
        <v>135</v>
      </c>
      <c r="J605" s="160">
        <v>562602740</v>
      </c>
      <c r="K605" s="160">
        <v>507084263</v>
      </c>
      <c r="L605" s="119">
        <v>506808079.62</v>
      </c>
      <c r="M605" s="161">
        <v>10</v>
      </c>
    </row>
    <row r="606" spans="2:13">
      <c r="B606" s="118" t="s">
        <v>140</v>
      </c>
      <c r="C606" t="s">
        <v>373</v>
      </c>
      <c r="D606" s="19"/>
      <c r="E606" t="s">
        <v>133</v>
      </c>
      <c r="F606" t="s">
        <v>134</v>
      </c>
      <c r="G606" t="s">
        <v>452</v>
      </c>
      <c r="H606" t="s">
        <v>451</v>
      </c>
      <c r="I606" t="s">
        <v>135</v>
      </c>
      <c r="J606" s="160">
        <v>562602740</v>
      </c>
      <c r="K606" s="160">
        <v>507084263</v>
      </c>
      <c r="L606" s="119">
        <v>506808079.62</v>
      </c>
      <c r="M606" s="161">
        <v>10</v>
      </c>
    </row>
    <row r="607" spans="2:13">
      <c r="B607" s="118" t="s">
        <v>140</v>
      </c>
      <c r="C607" t="s">
        <v>373</v>
      </c>
      <c r="D607" s="19"/>
      <c r="E607" t="s">
        <v>133</v>
      </c>
      <c r="F607" t="s">
        <v>134</v>
      </c>
      <c r="G607" t="s">
        <v>453</v>
      </c>
      <c r="H607" t="s">
        <v>451</v>
      </c>
      <c r="I607" t="s">
        <v>135</v>
      </c>
      <c r="J607" s="160">
        <v>562602740</v>
      </c>
      <c r="K607" s="160">
        <v>507084263</v>
      </c>
      <c r="L607" s="119">
        <v>506808079.62</v>
      </c>
      <c r="M607" s="161">
        <v>10</v>
      </c>
    </row>
    <row r="608" spans="2:13">
      <c r="B608" s="118" t="s">
        <v>140</v>
      </c>
      <c r="C608" t="s">
        <v>373</v>
      </c>
      <c r="D608" s="19"/>
      <c r="E608" t="s">
        <v>133</v>
      </c>
      <c r="F608" t="s">
        <v>134</v>
      </c>
      <c r="G608" t="s">
        <v>454</v>
      </c>
      <c r="H608" t="s">
        <v>451</v>
      </c>
      <c r="I608" t="s">
        <v>135</v>
      </c>
      <c r="J608" s="160">
        <v>562602740</v>
      </c>
      <c r="K608" s="160">
        <v>507084263</v>
      </c>
      <c r="L608" s="119">
        <v>506808079.62</v>
      </c>
      <c r="M608" s="161">
        <v>10</v>
      </c>
    </row>
    <row r="609" spans="2:13">
      <c r="B609" s="118" t="s">
        <v>140</v>
      </c>
      <c r="C609" t="s">
        <v>373</v>
      </c>
      <c r="D609" s="19"/>
      <c r="E609" t="s">
        <v>133</v>
      </c>
      <c r="F609" t="s">
        <v>134</v>
      </c>
      <c r="G609" t="s">
        <v>455</v>
      </c>
      <c r="H609" t="s">
        <v>451</v>
      </c>
      <c r="I609" t="s">
        <v>135</v>
      </c>
      <c r="J609" s="160">
        <v>562602740</v>
      </c>
      <c r="K609" s="160">
        <v>507084263</v>
      </c>
      <c r="L609" s="119">
        <v>506808079.62</v>
      </c>
      <c r="M609" s="161">
        <v>10</v>
      </c>
    </row>
    <row r="610" spans="2:13">
      <c r="B610" s="118" t="s">
        <v>140</v>
      </c>
      <c r="C610" t="s">
        <v>373</v>
      </c>
      <c r="D610" s="19"/>
      <c r="E610" t="s">
        <v>133</v>
      </c>
      <c r="F610" t="s">
        <v>134</v>
      </c>
      <c r="G610" t="s">
        <v>456</v>
      </c>
      <c r="H610" t="s">
        <v>451</v>
      </c>
      <c r="I610" t="s">
        <v>135</v>
      </c>
      <c r="J610" s="160">
        <v>562602740</v>
      </c>
      <c r="K610" s="160">
        <v>507084263</v>
      </c>
      <c r="L610" s="119">
        <v>506808079.62</v>
      </c>
      <c r="M610" s="161">
        <v>10</v>
      </c>
    </row>
    <row r="611" spans="2:13">
      <c r="B611" s="118" t="s">
        <v>140</v>
      </c>
      <c r="C611" t="s">
        <v>373</v>
      </c>
      <c r="D611" s="19"/>
      <c r="E611" t="s">
        <v>133</v>
      </c>
      <c r="F611" t="s">
        <v>134</v>
      </c>
      <c r="G611" t="s">
        <v>457</v>
      </c>
      <c r="H611" t="s">
        <v>451</v>
      </c>
      <c r="I611" t="s">
        <v>135</v>
      </c>
      <c r="J611" s="160">
        <v>562602740</v>
      </c>
      <c r="K611" s="160">
        <v>507084263</v>
      </c>
      <c r="L611" s="119">
        <v>506808079.62</v>
      </c>
      <c r="M611" s="161">
        <v>10</v>
      </c>
    </row>
    <row r="612" spans="2:13">
      <c r="B612" s="118" t="s">
        <v>140</v>
      </c>
      <c r="C612" t="s">
        <v>373</v>
      </c>
      <c r="D612" s="19"/>
      <c r="E612" t="s">
        <v>133</v>
      </c>
      <c r="F612" t="s">
        <v>134</v>
      </c>
      <c r="G612" t="s">
        <v>458</v>
      </c>
      <c r="H612" t="s">
        <v>451</v>
      </c>
      <c r="I612" t="s">
        <v>135</v>
      </c>
      <c r="J612" s="160">
        <v>562602740</v>
      </c>
      <c r="K612" s="160">
        <v>507084263</v>
      </c>
      <c r="L612" s="119">
        <v>506808079.62</v>
      </c>
      <c r="M612" s="161">
        <v>10</v>
      </c>
    </row>
    <row r="613" spans="2:13">
      <c r="B613" s="118" t="s">
        <v>140</v>
      </c>
      <c r="C613" t="s">
        <v>373</v>
      </c>
      <c r="D613" s="19"/>
      <c r="E613" t="s">
        <v>133</v>
      </c>
      <c r="F613" t="s">
        <v>134</v>
      </c>
      <c r="G613" t="s">
        <v>459</v>
      </c>
      <c r="H613" t="s">
        <v>451</v>
      </c>
      <c r="I613" t="s">
        <v>135</v>
      </c>
      <c r="J613" s="160">
        <v>562602740</v>
      </c>
      <c r="K613" s="160">
        <v>507084263</v>
      </c>
      <c r="L613" s="119">
        <v>506808079.62</v>
      </c>
      <c r="M613" s="161">
        <v>10</v>
      </c>
    </row>
    <row r="614" spans="2:13">
      <c r="B614" s="118" t="s">
        <v>140</v>
      </c>
      <c r="C614" t="s">
        <v>373</v>
      </c>
      <c r="D614" s="19"/>
      <c r="E614" t="s">
        <v>133</v>
      </c>
      <c r="F614" t="s">
        <v>134</v>
      </c>
      <c r="G614" t="s">
        <v>460</v>
      </c>
      <c r="H614" t="s">
        <v>451</v>
      </c>
      <c r="I614" t="s">
        <v>135</v>
      </c>
      <c r="J614" s="160">
        <v>562602740</v>
      </c>
      <c r="K614" s="160">
        <v>507084263</v>
      </c>
      <c r="L614" s="119">
        <v>506808079.62</v>
      </c>
      <c r="M614" s="161">
        <v>10</v>
      </c>
    </row>
    <row r="615" spans="2:13">
      <c r="B615" s="118" t="s">
        <v>140</v>
      </c>
      <c r="C615" t="s">
        <v>373</v>
      </c>
      <c r="D615" s="19"/>
      <c r="E615" t="s">
        <v>133</v>
      </c>
      <c r="F615" t="s">
        <v>134</v>
      </c>
      <c r="G615" t="s">
        <v>461</v>
      </c>
      <c r="H615" t="s">
        <v>451</v>
      </c>
      <c r="I615" t="s">
        <v>135</v>
      </c>
      <c r="J615" s="160">
        <v>562602740</v>
      </c>
      <c r="K615" s="160">
        <v>507084263</v>
      </c>
      <c r="L615" s="119">
        <v>506808079.62</v>
      </c>
      <c r="M615" s="161">
        <v>10</v>
      </c>
    </row>
    <row r="616" spans="2:13">
      <c r="B616" s="118" t="s">
        <v>140</v>
      </c>
      <c r="C616" t="s">
        <v>373</v>
      </c>
      <c r="D616" s="19"/>
      <c r="E616" t="s">
        <v>133</v>
      </c>
      <c r="F616" t="s">
        <v>134</v>
      </c>
      <c r="G616" t="s">
        <v>462</v>
      </c>
      <c r="H616" t="s">
        <v>451</v>
      </c>
      <c r="I616" t="s">
        <v>135</v>
      </c>
      <c r="J616" s="160">
        <v>562602740</v>
      </c>
      <c r="K616" s="160">
        <v>507084263</v>
      </c>
      <c r="L616" s="119">
        <v>506808079.62</v>
      </c>
      <c r="M616" s="161">
        <v>10</v>
      </c>
    </row>
    <row r="617" spans="2:13">
      <c r="B617" s="118" t="s">
        <v>140</v>
      </c>
      <c r="C617" t="s">
        <v>373</v>
      </c>
      <c r="D617" s="19"/>
      <c r="E617" t="s">
        <v>133</v>
      </c>
      <c r="F617" t="s">
        <v>134</v>
      </c>
      <c r="G617" t="s">
        <v>463</v>
      </c>
      <c r="H617" t="s">
        <v>451</v>
      </c>
      <c r="I617" t="s">
        <v>135</v>
      </c>
      <c r="J617" s="160">
        <v>562602740</v>
      </c>
      <c r="K617" s="160">
        <v>507084263</v>
      </c>
      <c r="L617" s="119">
        <v>506808079.62</v>
      </c>
      <c r="M617" s="161">
        <v>10</v>
      </c>
    </row>
    <row r="618" spans="2:13">
      <c r="B618" s="118" t="s">
        <v>140</v>
      </c>
      <c r="C618" t="s">
        <v>373</v>
      </c>
      <c r="D618" s="19"/>
      <c r="E618" t="s">
        <v>133</v>
      </c>
      <c r="F618" t="s">
        <v>134</v>
      </c>
      <c r="G618" t="s">
        <v>464</v>
      </c>
      <c r="H618" t="s">
        <v>375</v>
      </c>
      <c r="I618" t="s">
        <v>135</v>
      </c>
      <c r="J618" s="160">
        <v>1124054793</v>
      </c>
      <c r="K618" s="160">
        <v>999887511</v>
      </c>
      <c r="L618" s="119">
        <v>1037013545.22</v>
      </c>
      <c r="M618" s="161">
        <v>8.02</v>
      </c>
    </row>
    <row r="619" spans="2:13">
      <c r="B619" s="118" t="s">
        <v>140</v>
      </c>
      <c r="C619" t="s">
        <v>373</v>
      </c>
      <c r="D619" s="19"/>
      <c r="E619" t="s">
        <v>133</v>
      </c>
      <c r="F619" t="s">
        <v>134</v>
      </c>
      <c r="G619" t="s">
        <v>548</v>
      </c>
      <c r="H619" t="s">
        <v>549</v>
      </c>
      <c r="I619" t="s">
        <v>135</v>
      </c>
      <c r="J619" s="160">
        <v>572328767</v>
      </c>
      <c r="K619" s="160">
        <v>506982093</v>
      </c>
      <c r="L619" s="119">
        <v>508002108.67000002</v>
      </c>
      <c r="M619" s="161">
        <v>8.25</v>
      </c>
    </row>
    <row r="620" spans="2:13">
      <c r="B620" s="118" t="s">
        <v>140</v>
      </c>
      <c r="C620" t="s">
        <v>373</v>
      </c>
      <c r="D620" s="19"/>
      <c r="E620" t="s">
        <v>133</v>
      </c>
      <c r="F620" t="s">
        <v>134</v>
      </c>
      <c r="G620" t="s">
        <v>550</v>
      </c>
      <c r="H620" t="s">
        <v>549</v>
      </c>
      <c r="I620" t="s">
        <v>135</v>
      </c>
      <c r="J620" s="160">
        <v>572328767</v>
      </c>
      <c r="K620" s="160">
        <v>506982093</v>
      </c>
      <c r="L620" s="119">
        <v>508002108.67000002</v>
      </c>
      <c r="M620" s="161">
        <v>8.25</v>
      </c>
    </row>
    <row r="621" spans="2:13">
      <c r="B621" s="118" t="s">
        <v>140</v>
      </c>
      <c r="C621" t="s">
        <v>373</v>
      </c>
      <c r="D621" s="19"/>
      <c r="E621" t="s">
        <v>133</v>
      </c>
      <c r="F621" t="s">
        <v>134</v>
      </c>
      <c r="G621" t="s">
        <v>551</v>
      </c>
      <c r="H621" t="s">
        <v>549</v>
      </c>
      <c r="I621" t="s">
        <v>135</v>
      </c>
      <c r="J621" s="160">
        <v>572328767</v>
      </c>
      <c r="K621" s="160">
        <v>506982093</v>
      </c>
      <c r="L621" s="119">
        <v>508002108.67000002</v>
      </c>
      <c r="M621" s="161">
        <v>8.25</v>
      </c>
    </row>
    <row r="622" spans="2:13">
      <c r="B622" s="118" t="s">
        <v>140</v>
      </c>
      <c r="C622" t="s">
        <v>373</v>
      </c>
      <c r="D622" s="19"/>
      <c r="E622" t="s">
        <v>133</v>
      </c>
      <c r="F622" t="s">
        <v>134</v>
      </c>
      <c r="G622" t="s">
        <v>552</v>
      </c>
      <c r="H622" t="s">
        <v>549</v>
      </c>
      <c r="I622" t="s">
        <v>135</v>
      </c>
      <c r="J622" s="160">
        <v>572328767</v>
      </c>
      <c r="K622" s="160">
        <v>506982093</v>
      </c>
      <c r="L622" s="119">
        <v>508002108.67000002</v>
      </c>
      <c r="M622" s="161">
        <v>8.25</v>
      </c>
    </row>
    <row r="623" spans="2:13">
      <c r="B623" s="118" t="s">
        <v>140</v>
      </c>
      <c r="C623" t="s">
        <v>373</v>
      </c>
      <c r="D623" s="19"/>
      <c r="E623" t="s">
        <v>133</v>
      </c>
      <c r="F623" t="s">
        <v>134</v>
      </c>
      <c r="G623" t="s">
        <v>553</v>
      </c>
      <c r="H623" t="s">
        <v>549</v>
      </c>
      <c r="I623" t="s">
        <v>135</v>
      </c>
      <c r="J623" s="160">
        <v>572328767</v>
      </c>
      <c r="K623" s="160">
        <v>506982093</v>
      </c>
      <c r="L623" s="119">
        <v>508002108.67000002</v>
      </c>
      <c r="M623" s="161">
        <v>8.25</v>
      </c>
    </row>
    <row r="624" spans="2:13">
      <c r="B624" s="118" t="s">
        <v>140</v>
      </c>
      <c r="C624" t="s">
        <v>373</v>
      </c>
      <c r="D624" s="19"/>
      <c r="E624" t="s">
        <v>133</v>
      </c>
      <c r="F624" t="s">
        <v>134</v>
      </c>
      <c r="G624" t="s">
        <v>554</v>
      </c>
      <c r="H624" t="s">
        <v>549</v>
      </c>
      <c r="I624" t="s">
        <v>135</v>
      </c>
      <c r="J624" s="160">
        <v>572328767</v>
      </c>
      <c r="K624" s="160">
        <v>506982093</v>
      </c>
      <c r="L624" s="119">
        <v>508002108.67000002</v>
      </c>
      <c r="M624" s="161">
        <v>8.25</v>
      </c>
    </row>
    <row r="625" spans="2:13">
      <c r="B625" s="118" t="s">
        <v>140</v>
      </c>
      <c r="C625" t="s">
        <v>373</v>
      </c>
      <c r="D625" s="19"/>
      <c r="E625" t="s">
        <v>133</v>
      </c>
      <c r="F625" t="s">
        <v>134</v>
      </c>
      <c r="G625" t="s">
        <v>555</v>
      </c>
      <c r="H625" t="s">
        <v>549</v>
      </c>
      <c r="I625" t="s">
        <v>135</v>
      </c>
      <c r="J625" s="160">
        <v>572328767</v>
      </c>
      <c r="K625" s="160">
        <v>506982093</v>
      </c>
      <c r="L625" s="119">
        <v>508002108.67000002</v>
      </c>
      <c r="M625" s="161">
        <v>8.25</v>
      </c>
    </row>
    <row r="626" spans="2:13">
      <c r="B626" s="118" t="s">
        <v>140</v>
      </c>
      <c r="C626" t="s">
        <v>373</v>
      </c>
      <c r="D626" s="19"/>
      <c r="E626" t="s">
        <v>133</v>
      </c>
      <c r="F626" t="s">
        <v>134</v>
      </c>
      <c r="G626" t="s">
        <v>555</v>
      </c>
      <c r="H626" t="s">
        <v>549</v>
      </c>
      <c r="I626" t="s">
        <v>135</v>
      </c>
      <c r="J626" s="160">
        <v>572328767</v>
      </c>
      <c r="K626" s="160">
        <v>506982093</v>
      </c>
      <c r="L626" s="119">
        <v>508002108.67000002</v>
      </c>
      <c r="M626" s="161">
        <v>8.25</v>
      </c>
    </row>
    <row r="627" spans="2:13">
      <c r="B627" s="118" t="s">
        <v>140</v>
      </c>
      <c r="C627" t="s">
        <v>373</v>
      </c>
      <c r="D627" s="19"/>
      <c r="E627" t="s">
        <v>133</v>
      </c>
      <c r="F627" t="s">
        <v>134</v>
      </c>
      <c r="G627" t="s">
        <v>556</v>
      </c>
      <c r="H627" t="s">
        <v>549</v>
      </c>
      <c r="I627" t="s">
        <v>135</v>
      </c>
      <c r="J627" s="160">
        <v>572328767</v>
      </c>
      <c r="K627" s="160">
        <v>506982093</v>
      </c>
      <c r="L627" s="119">
        <v>508002108.67000002</v>
      </c>
      <c r="M627" s="161">
        <v>8.25</v>
      </c>
    </row>
    <row r="628" spans="2:13">
      <c r="B628" s="118" t="s">
        <v>140</v>
      </c>
      <c r="C628" t="s">
        <v>373</v>
      </c>
      <c r="D628" s="19"/>
      <c r="E628" t="s">
        <v>133</v>
      </c>
      <c r="F628" t="s">
        <v>134</v>
      </c>
      <c r="G628" t="s">
        <v>557</v>
      </c>
      <c r="H628" t="s">
        <v>549</v>
      </c>
      <c r="I628" t="s">
        <v>135</v>
      </c>
      <c r="J628" s="160">
        <v>572328767</v>
      </c>
      <c r="K628" s="160">
        <v>506982093</v>
      </c>
      <c r="L628" s="119">
        <v>508002108.67000002</v>
      </c>
      <c r="M628" s="161">
        <v>8.25</v>
      </c>
    </row>
    <row r="629" spans="2:13">
      <c r="B629" s="118" t="s">
        <v>140</v>
      </c>
      <c r="C629" t="s">
        <v>373</v>
      </c>
      <c r="D629" s="19"/>
      <c r="E629" t="s">
        <v>133</v>
      </c>
      <c r="F629" t="s">
        <v>134</v>
      </c>
      <c r="G629" t="s">
        <v>558</v>
      </c>
      <c r="H629" t="s">
        <v>549</v>
      </c>
      <c r="I629" t="s">
        <v>135</v>
      </c>
      <c r="J629" s="160">
        <v>572328767</v>
      </c>
      <c r="K629" s="160">
        <v>506982093</v>
      </c>
      <c r="L629" s="119">
        <v>508002108.67000002</v>
      </c>
      <c r="M629" s="161">
        <v>8.25</v>
      </c>
    </row>
    <row r="630" spans="2:13">
      <c r="B630" s="118" t="s">
        <v>140</v>
      </c>
      <c r="C630" t="s">
        <v>373</v>
      </c>
      <c r="D630" s="19"/>
      <c r="E630" t="s">
        <v>133</v>
      </c>
      <c r="F630" t="s">
        <v>134</v>
      </c>
      <c r="G630" t="s">
        <v>559</v>
      </c>
      <c r="H630" t="s">
        <v>549</v>
      </c>
      <c r="I630" t="s">
        <v>135</v>
      </c>
      <c r="J630" s="160">
        <v>572328767</v>
      </c>
      <c r="K630" s="160">
        <v>506982093</v>
      </c>
      <c r="L630" s="119">
        <v>508002108.67000002</v>
      </c>
      <c r="M630" s="161">
        <v>8.25</v>
      </c>
    </row>
    <row r="631" spans="2:13">
      <c r="B631" s="118" t="s">
        <v>140</v>
      </c>
      <c r="C631" t="s">
        <v>373</v>
      </c>
      <c r="D631" s="19"/>
      <c r="E631" t="s">
        <v>133</v>
      </c>
      <c r="F631" t="s">
        <v>134</v>
      </c>
      <c r="G631" t="s">
        <v>559</v>
      </c>
      <c r="H631" t="s">
        <v>549</v>
      </c>
      <c r="I631" t="s">
        <v>135</v>
      </c>
      <c r="J631" s="160">
        <v>572328767</v>
      </c>
      <c r="K631" s="160">
        <v>506982093</v>
      </c>
      <c r="L631" s="119">
        <v>508002108.67000002</v>
      </c>
      <c r="M631" s="161">
        <v>8.25</v>
      </c>
    </row>
    <row r="632" spans="2:13">
      <c r="B632" s="118" t="s">
        <v>140</v>
      </c>
      <c r="C632" t="s">
        <v>373</v>
      </c>
      <c r="D632" s="19"/>
      <c r="E632" t="s">
        <v>133</v>
      </c>
      <c r="F632" t="s">
        <v>134</v>
      </c>
      <c r="G632" t="s">
        <v>560</v>
      </c>
      <c r="H632" t="s">
        <v>549</v>
      </c>
      <c r="I632" t="s">
        <v>135</v>
      </c>
      <c r="J632" s="160">
        <v>572328767</v>
      </c>
      <c r="K632" s="160">
        <v>506982093</v>
      </c>
      <c r="L632" s="119">
        <v>508002108.67000002</v>
      </c>
      <c r="M632" s="161">
        <v>8.25</v>
      </c>
    </row>
    <row r="633" spans="2:13">
      <c r="B633" s="118" t="s">
        <v>140</v>
      </c>
      <c r="C633" t="s">
        <v>373</v>
      </c>
      <c r="D633" s="19"/>
      <c r="E633" t="s">
        <v>133</v>
      </c>
      <c r="F633" t="s">
        <v>134</v>
      </c>
      <c r="G633" t="s">
        <v>561</v>
      </c>
      <c r="H633" t="s">
        <v>549</v>
      </c>
      <c r="I633" t="s">
        <v>135</v>
      </c>
      <c r="J633" s="160">
        <v>572328767</v>
      </c>
      <c r="K633" s="160">
        <v>506982093</v>
      </c>
      <c r="L633" s="119">
        <v>508002108.67000002</v>
      </c>
      <c r="M633" s="161">
        <v>8.25</v>
      </c>
    </row>
    <row r="634" spans="2:13">
      <c r="B634" s="118" t="s">
        <v>140</v>
      </c>
      <c r="C634" t="s">
        <v>373</v>
      </c>
      <c r="D634" s="19"/>
      <c r="E634" t="s">
        <v>133</v>
      </c>
      <c r="F634" t="s">
        <v>134</v>
      </c>
      <c r="G634" t="s">
        <v>562</v>
      </c>
      <c r="H634" t="s">
        <v>549</v>
      </c>
      <c r="I634" t="s">
        <v>135</v>
      </c>
      <c r="J634" s="160">
        <v>572328767</v>
      </c>
      <c r="K634" s="160">
        <v>506982093</v>
      </c>
      <c r="L634" s="119">
        <v>508002108.67000002</v>
      </c>
      <c r="M634" s="161">
        <v>8.25</v>
      </c>
    </row>
    <row r="635" spans="2:13">
      <c r="B635" s="118" t="s">
        <v>140</v>
      </c>
      <c r="C635" t="s">
        <v>373</v>
      </c>
      <c r="D635" s="19"/>
      <c r="E635" t="s">
        <v>133</v>
      </c>
      <c r="F635" t="s">
        <v>134</v>
      </c>
      <c r="G635" t="s">
        <v>563</v>
      </c>
      <c r="H635" t="s">
        <v>549</v>
      </c>
      <c r="I635" t="s">
        <v>135</v>
      </c>
      <c r="J635" s="160">
        <v>572328767</v>
      </c>
      <c r="K635" s="160">
        <v>506982093</v>
      </c>
      <c r="L635" s="119">
        <v>508002108.67000002</v>
      </c>
      <c r="M635" s="161">
        <v>8.25</v>
      </c>
    </row>
    <row r="636" spans="2:13">
      <c r="B636" s="118" t="s">
        <v>140</v>
      </c>
      <c r="C636" t="s">
        <v>373</v>
      </c>
      <c r="D636" s="19"/>
      <c r="E636" t="s">
        <v>133</v>
      </c>
      <c r="F636" t="s">
        <v>134</v>
      </c>
      <c r="G636" t="s">
        <v>564</v>
      </c>
      <c r="H636" t="s">
        <v>549</v>
      </c>
      <c r="I636" t="s">
        <v>135</v>
      </c>
      <c r="J636" s="160">
        <v>572328767</v>
      </c>
      <c r="K636" s="160">
        <v>506982093</v>
      </c>
      <c r="L636" s="119">
        <v>508002108.67000002</v>
      </c>
      <c r="M636" s="161">
        <v>8.25</v>
      </c>
    </row>
    <row r="637" spans="2:13">
      <c r="B637" s="118" t="s">
        <v>140</v>
      </c>
      <c r="C637" t="s">
        <v>373</v>
      </c>
      <c r="D637" s="19"/>
      <c r="E637" t="s">
        <v>133</v>
      </c>
      <c r="F637" t="s">
        <v>134</v>
      </c>
      <c r="G637" t="s">
        <v>565</v>
      </c>
      <c r="H637" t="s">
        <v>549</v>
      </c>
      <c r="I637" t="s">
        <v>135</v>
      </c>
      <c r="J637" s="160">
        <v>572328767</v>
      </c>
      <c r="K637" s="160">
        <v>506982093</v>
      </c>
      <c r="L637" s="119">
        <v>508002108.67000002</v>
      </c>
      <c r="M637" s="161">
        <v>8.25</v>
      </c>
    </row>
    <row r="638" spans="2:13">
      <c r="B638" s="118" t="s">
        <v>140</v>
      </c>
      <c r="C638" t="s">
        <v>373</v>
      </c>
      <c r="D638" s="19"/>
      <c r="E638" t="s">
        <v>133</v>
      </c>
      <c r="F638" t="s">
        <v>134</v>
      </c>
      <c r="G638" t="s">
        <v>566</v>
      </c>
      <c r="H638" t="s">
        <v>549</v>
      </c>
      <c r="I638" t="s">
        <v>135</v>
      </c>
      <c r="J638" s="160">
        <v>572328767</v>
      </c>
      <c r="K638" s="160">
        <v>506982093</v>
      </c>
      <c r="L638" s="119">
        <v>508002108.67000002</v>
      </c>
      <c r="M638" s="161">
        <v>8.25</v>
      </c>
    </row>
    <row r="639" spans="2:13">
      <c r="B639" s="118" t="s">
        <v>140</v>
      </c>
      <c r="C639" t="s">
        <v>373</v>
      </c>
      <c r="D639" s="19"/>
      <c r="E639" t="s">
        <v>133</v>
      </c>
      <c r="F639" t="s">
        <v>134</v>
      </c>
      <c r="G639" t="s">
        <v>567</v>
      </c>
      <c r="H639" t="s">
        <v>568</v>
      </c>
      <c r="I639" t="s">
        <v>135</v>
      </c>
      <c r="J639" s="160">
        <v>547369864</v>
      </c>
      <c r="K639" s="160">
        <v>512228342</v>
      </c>
      <c r="L639" s="119">
        <v>512748188.86000001</v>
      </c>
      <c r="M639" s="161">
        <v>9.5</v>
      </c>
    </row>
    <row r="640" spans="2:13">
      <c r="B640" s="118" t="s">
        <v>140</v>
      </c>
      <c r="C640" t="s">
        <v>373</v>
      </c>
      <c r="D640" s="19"/>
      <c r="E640" t="s">
        <v>133</v>
      </c>
      <c r="F640" t="s">
        <v>134</v>
      </c>
      <c r="G640" t="s">
        <v>569</v>
      </c>
      <c r="H640" t="s">
        <v>568</v>
      </c>
      <c r="I640" t="s">
        <v>135</v>
      </c>
      <c r="J640" s="160">
        <v>547369864</v>
      </c>
      <c r="K640" s="160">
        <v>512228342</v>
      </c>
      <c r="L640" s="119">
        <v>512748188.86000001</v>
      </c>
      <c r="M640" s="161">
        <v>9.5</v>
      </c>
    </row>
    <row r="641" spans="2:19">
      <c r="B641" s="118" t="s">
        <v>140</v>
      </c>
      <c r="C641" t="s">
        <v>373</v>
      </c>
      <c r="D641" s="19"/>
      <c r="E641" t="s">
        <v>133</v>
      </c>
      <c r="F641" t="s">
        <v>134</v>
      </c>
      <c r="G641" t="s">
        <v>570</v>
      </c>
      <c r="H641" t="s">
        <v>568</v>
      </c>
      <c r="I641" t="s">
        <v>135</v>
      </c>
      <c r="J641" s="160">
        <v>547369864</v>
      </c>
      <c r="K641" s="160">
        <v>512228342</v>
      </c>
      <c r="L641" s="119">
        <v>512748188.86000001</v>
      </c>
      <c r="M641" s="161">
        <v>9.5</v>
      </c>
    </row>
    <row r="642" spans="2:19">
      <c r="B642" s="118" t="s">
        <v>140</v>
      </c>
      <c r="C642" t="s">
        <v>373</v>
      </c>
      <c r="D642" s="19"/>
      <c r="E642" t="s">
        <v>133</v>
      </c>
      <c r="F642" t="s">
        <v>134</v>
      </c>
      <c r="G642" t="s">
        <v>571</v>
      </c>
      <c r="H642" t="s">
        <v>568</v>
      </c>
      <c r="I642" t="s">
        <v>135</v>
      </c>
      <c r="J642" s="160">
        <v>547369864</v>
      </c>
      <c r="K642" s="160">
        <v>512228342</v>
      </c>
      <c r="L642" s="119">
        <v>512748188.86000001</v>
      </c>
      <c r="M642" s="161">
        <v>9.5</v>
      </c>
    </row>
    <row r="643" spans="2:19">
      <c r="B643" s="118" t="s">
        <v>140</v>
      </c>
      <c r="C643" t="s">
        <v>373</v>
      </c>
      <c r="D643" s="19"/>
      <c r="E643" t="s">
        <v>133</v>
      </c>
      <c r="F643" t="s">
        <v>134</v>
      </c>
      <c r="G643" t="s">
        <v>572</v>
      </c>
      <c r="H643" t="s">
        <v>568</v>
      </c>
      <c r="I643" t="s">
        <v>135</v>
      </c>
      <c r="J643" s="160">
        <v>547369864</v>
      </c>
      <c r="K643" s="160">
        <v>512228342</v>
      </c>
      <c r="L643" s="119">
        <v>512748188.86000001</v>
      </c>
      <c r="M643" s="161">
        <v>9.5</v>
      </c>
    </row>
    <row r="644" spans="2:19">
      <c r="B644" s="118" t="s">
        <v>140</v>
      </c>
      <c r="C644" t="s">
        <v>373</v>
      </c>
      <c r="D644" s="19"/>
      <c r="E644" t="s">
        <v>133</v>
      </c>
      <c r="F644" t="s">
        <v>134</v>
      </c>
      <c r="G644" t="s">
        <v>1031</v>
      </c>
      <c r="H644" t="s">
        <v>1032</v>
      </c>
      <c r="I644" t="s">
        <v>135</v>
      </c>
      <c r="J644" s="160">
        <v>1977246578</v>
      </c>
      <c r="K644" s="160">
        <v>1526545252</v>
      </c>
      <c r="L644" s="119">
        <v>1549015847.6900001</v>
      </c>
      <c r="M644" s="161">
        <v>10</v>
      </c>
    </row>
    <row r="645" spans="2:19">
      <c r="B645" s="118" t="s">
        <v>140</v>
      </c>
      <c r="C645" t="s">
        <v>373</v>
      </c>
      <c r="D645" s="19"/>
      <c r="E645" t="s">
        <v>133</v>
      </c>
      <c r="F645" t="s">
        <v>134</v>
      </c>
      <c r="G645" t="s">
        <v>1033</v>
      </c>
      <c r="H645" t="s">
        <v>981</v>
      </c>
      <c r="I645" t="s">
        <v>135</v>
      </c>
      <c r="J645" s="160">
        <v>102191780</v>
      </c>
      <c r="K645" s="160">
        <v>100328421</v>
      </c>
      <c r="L645" s="119">
        <v>100358132.95</v>
      </c>
      <c r="M645" s="161">
        <v>11.55</v>
      </c>
    </row>
    <row r="646" spans="2:19">
      <c r="B646" s="118" t="s">
        <v>140</v>
      </c>
      <c r="C646" t="s">
        <v>373</v>
      </c>
      <c r="D646" s="19"/>
      <c r="E646" t="s">
        <v>133</v>
      </c>
      <c r="F646" t="s">
        <v>134</v>
      </c>
      <c r="G646" t="s">
        <v>1034</v>
      </c>
      <c r="H646" t="s">
        <v>423</v>
      </c>
      <c r="I646" t="s">
        <v>135</v>
      </c>
      <c r="J646" s="160">
        <v>52490411</v>
      </c>
      <c r="K646" s="160">
        <v>50127337</v>
      </c>
      <c r="L646" s="119">
        <v>50110240.380000003</v>
      </c>
      <c r="M646" s="161">
        <v>10</v>
      </c>
    </row>
    <row r="647" spans="2:19">
      <c r="B647" s="118" t="s">
        <v>136</v>
      </c>
      <c r="C647" t="s">
        <v>373</v>
      </c>
      <c r="D647" s="19"/>
      <c r="E647" t="s">
        <v>133</v>
      </c>
      <c r="F647" t="s">
        <v>134</v>
      </c>
      <c r="G647" t="s">
        <v>1035</v>
      </c>
      <c r="H647" t="s">
        <v>1036</v>
      </c>
      <c r="I647" t="s">
        <v>135</v>
      </c>
      <c r="J647" s="160">
        <v>3581026659</v>
      </c>
      <c r="K647" s="160">
        <v>3570071918</v>
      </c>
      <c r="L647" s="119">
        <v>3573993108.7199998</v>
      </c>
      <c r="M647" s="161">
        <v>8</v>
      </c>
    </row>
    <row r="648" spans="2:19">
      <c r="B648" s="118" t="s">
        <v>136</v>
      </c>
      <c r="C648" t="s">
        <v>373</v>
      </c>
      <c r="D648" s="19"/>
      <c r="E648" t="s">
        <v>133</v>
      </c>
      <c r="F648" t="s">
        <v>134</v>
      </c>
      <c r="G648" t="s">
        <v>1037</v>
      </c>
      <c r="H648" t="s">
        <v>1036</v>
      </c>
      <c r="I648" t="s">
        <v>135</v>
      </c>
      <c r="J648" s="160">
        <v>1534953399</v>
      </c>
      <c r="K648" s="160">
        <v>1531931507</v>
      </c>
      <c r="L648" s="119">
        <v>1531931507.03</v>
      </c>
      <c r="M648" s="161">
        <v>8</v>
      </c>
    </row>
    <row r="649" spans="2:19" ht="15.75" thickBot="1">
      <c r="B649" s="21"/>
      <c r="C649" s="22"/>
      <c r="D649" s="22"/>
      <c r="E649" s="23"/>
      <c r="F649" s="22"/>
      <c r="G649" s="24"/>
      <c r="H649" s="24"/>
      <c r="I649" s="25" t="s">
        <v>405</v>
      </c>
      <c r="J649" s="165">
        <f>SUM(J199:J648)</f>
        <v>802057415318</v>
      </c>
      <c r="K649" s="165">
        <f>SUM(K199:K648)</f>
        <v>691800015576</v>
      </c>
      <c r="L649" s="165">
        <f>SUM(L199:L648)</f>
        <v>691390250177.70105</v>
      </c>
      <c r="M649" s="166"/>
    </row>
    <row r="650" spans="2:19" ht="15.75" thickTop="1">
      <c r="B650" s="26"/>
      <c r="I650" s="7"/>
      <c r="L650" s="117"/>
      <c r="M650" s="29"/>
    </row>
    <row r="651" spans="2:19">
      <c r="B651" s="26"/>
      <c r="I651" s="7"/>
      <c r="L651" s="133"/>
      <c r="M651" s="29"/>
    </row>
    <row r="652" spans="2:19">
      <c r="B652" s="210" t="s">
        <v>117</v>
      </c>
      <c r="C652" s="211"/>
      <c r="D652" s="211"/>
      <c r="E652" s="211"/>
      <c r="F652" s="211"/>
      <c r="G652" s="211"/>
      <c r="H652" s="211"/>
      <c r="I652" s="211"/>
      <c r="J652" s="211"/>
      <c r="K652" s="211"/>
      <c r="L652" s="211"/>
      <c r="M652" s="212"/>
    </row>
    <row r="653" spans="2:19">
      <c r="B653" s="210" t="s">
        <v>0</v>
      </c>
      <c r="C653" s="211"/>
      <c r="D653" s="211"/>
      <c r="E653" s="211"/>
      <c r="F653" s="211"/>
      <c r="G653" s="211"/>
      <c r="H653" s="211"/>
      <c r="I653" s="211"/>
      <c r="J653" s="211"/>
      <c r="K653" s="211"/>
      <c r="L653" s="211"/>
      <c r="M653" s="212"/>
    </row>
    <row r="654" spans="2:19">
      <c r="B654" s="210" t="s">
        <v>118</v>
      </c>
      <c r="C654" s="211"/>
      <c r="D654" s="211"/>
      <c r="E654" s="211"/>
      <c r="F654" s="211"/>
      <c r="G654" s="211"/>
      <c r="H654" s="211"/>
      <c r="I654" s="211"/>
      <c r="J654" s="211"/>
      <c r="K654" s="211"/>
      <c r="L654" s="211"/>
      <c r="M654" s="212"/>
    </row>
    <row r="655" spans="2:19">
      <c r="B655" s="213">
        <f>+EAN!D7</f>
        <v>45565</v>
      </c>
      <c r="C655" s="214"/>
      <c r="D655" s="214"/>
      <c r="E655" s="214"/>
      <c r="F655" s="214"/>
      <c r="G655" s="214"/>
      <c r="H655" s="214"/>
      <c r="I655" s="214"/>
      <c r="J655" s="214"/>
      <c r="K655" s="214"/>
      <c r="L655" s="214"/>
      <c r="M655" s="215"/>
    </row>
    <row r="656" spans="2:19" ht="15" customHeight="1">
      <c r="B656" s="216" t="s">
        <v>1043</v>
      </c>
      <c r="C656" s="217"/>
      <c r="D656" s="217"/>
      <c r="E656" s="217"/>
      <c r="F656" s="217"/>
      <c r="G656" s="217"/>
      <c r="H656" s="217"/>
      <c r="I656" s="217"/>
      <c r="J656" s="217"/>
      <c r="K656" s="217"/>
      <c r="L656" s="217"/>
      <c r="M656" s="218"/>
      <c r="R656" s="117"/>
      <c r="S656" s="187"/>
    </row>
    <row r="657" spans="2:19">
      <c r="B657" s="162"/>
      <c r="C657" s="163"/>
      <c r="D657" s="163"/>
      <c r="E657" s="163"/>
      <c r="F657" s="163"/>
      <c r="G657" s="163"/>
      <c r="H657" s="163"/>
      <c r="I657" s="163"/>
      <c r="J657" s="163"/>
      <c r="K657" s="163"/>
      <c r="L657" s="163"/>
      <c r="M657" s="164"/>
      <c r="R657" s="117"/>
      <c r="S657" s="133"/>
    </row>
    <row r="658" spans="2:19">
      <c r="B658" s="12" t="s">
        <v>119</v>
      </c>
      <c r="C658" s="12" t="s">
        <v>120</v>
      </c>
      <c r="D658" s="12" t="s">
        <v>121</v>
      </c>
      <c r="E658" s="12" t="s">
        <v>122</v>
      </c>
      <c r="F658" s="12" t="s">
        <v>123</v>
      </c>
      <c r="G658" s="12" t="s">
        <v>124</v>
      </c>
      <c r="H658" s="12" t="s">
        <v>125</v>
      </c>
      <c r="I658" s="12" t="s">
        <v>126</v>
      </c>
      <c r="J658" s="12" t="s">
        <v>127</v>
      </c>
      <c r="K658" s="12" t="s">
        <v>128</v>
      </c>
      <c r="L658" s="12" t="s">
        <v>129</v>
      </c>
      <c r="M658" s="12" t="s">
        <v>130</v>
      </c>
      <c r="R658" s="117"/>
      <c r="S658" s="29"/>
    </row>
    <row r="659" spans="2:19">
      <c r="B659" s="13" t="s">
        <v>131</v>
      </c>
      <c r="C659" s="14" t="s">
        <v>132</v>
      </c>
      <c r="D659" s="15"/>
      <c r="E659" s="14" t="s">
        <v>133</v>
      </c>
      <c r="F659" s="14" t="s">
        <v>134</v>
      </c>
      <c r="G659" s="16" t="s">
        <v>465</v>
      </c>
      <c r="H659" s="16" t="s">
        <v>468</v>
      </c>
      <c r="I659" s="182" t="s">
        <v>135</v>
      </c>
      <c r="J659" s="17">
        <v>12042794521</v>
      </c>
      <c r="K659" s="17">
        <v>10001397260</v>
      </c>
      <c r="L659" s="17">
        <v>10000030513.67</v>
      </c>
      <c r="M659" s="144">
        <v>5.0999999999999996</v>
      </c>
    </row>
    <row r="660" spans="2:19">
      <c r="B660" s="18" t="s">
        <v>136</v>
      </c>
      <c r="C660" s="6" t="s">
        <v>132</v>
      </c>
      <c r="D660" s="19"/>
      <c r="E660" s="6" t="s">
        <v>133</v>
      </c>
      <c r="F660" s="6" t="s">
        <v>134</v>
      </c>
      <c r="G660" s="184" t="s">
        <v>137</v>
      </c>
      <c r="H660" s="184" t="s">
        <v>138</v>
      </c>
      <c r="I660" s="185" t="s">
        <v>135</v>
      </c>
      <c r="J660" s="20">
        <v>693391438</v>
      </c>
      <c r="K660" s="20">
        <v>601432520</v>
      </c>
      <c r="L660" s="20">
        <v>610543994.26999998</v>
      </c>
      <c r="M660" s="145">
        <v>8</v>
      </c>
    </row>
    <row r="661" spans="2:19">
      <c r="B661" s="18" t="s">
        <v>136</v>
      </c>
      <c r="C661" s="6" t="s">
        <v>132</v>
      </c>
      <c r="D661" s="19"/>
      <c r="E661" s="6" t="s">
        <v>133</v>
      </c>
      <c r="F661" s="6" t="s">
        <v>134</v>
      </c>
      <c r="G661" s="184" t="s">
        <v>139</v>
      </c>
      <c r="H661" s="184" t="s">
        <v>138</v>
      </c>
      <c r="I661" s="185" t="s">
        <v>135</v>
      </c>
      <c r="J661" s="20">
        <v>4818482876</v>
      </c>
      <c r="K661" s="20">
        <v>4179446331</v>
      </c>
      <c r="L661" s="20">
        <v>4242763352.4000001</v>
      </c>
      <c r="M661" s="145">
        <v>8</v>
      </c>
    </row>
    <row r="662" spans="2:19">
      <c r="B662" s="18" t="s">
        <v>140</v>
      </c>
      <c r="C662" s="6" t="s">
        <v>141</v>
      </c>
      <c r="D662" s="19"/>
      <c r="E662" s="6" t="s">
        <v>133</v>
      </c>
      <c r="F662" s="6" t="s">
        <v>134</v>
      </c>
      <c r="G662" s="184" t="s">
        <v>620</v>
      </c>
      <c r="H662" s="184" t="s">
        <v>621</v>
      </c>
      <c r="I662" s="185" t="s">
        <v>135</v>
      </c>
      <c r="J662" s="20">
        <v>1076232877</v>
      </c>
      <c r="K662" s="20">
        <v>1012081375</v>
      </c>
      <c r="L662" s="20">
        <v>1015788596.64</v>
      </c>
      <c r="M662" s="145">
        <v>7.5</v>
      </c>
    </row>
    <row r="663" spans="2:19" ht="15.75" customHeight="1">
      <c r="B663" s="18" t="s">
        <v>140</v>
      </c>
      <c r="C663" s="6" t="s">
        <v>141</v>
      </c>
      <c r="D663" s="19"/>
      <c r="E663" s="6" t="s">
        <v>133</v>
      </c>
      <c r="F663" s="6" t="s">
        <v>134</v>
      </c>
      <c r="G663" s="184" t="s">
        <v>622</v>
      </c>
      <c r="H663" s="184" t="s">
        <v>621</v>
      </c>
      <c r="I663" s="185" t="s">
        <v>135</v>
      </c>
      <c r="J663" s="20">
        <v>1076232877</v>
      </c>
      <c r="K663" s="20">
        <v>1012081375</v>
      </c>
      <c r="L663" s="20">
        <v>1015788596.64</v>
      </c>
      <c r="M663" s="145">
        <v>7.5</v>
      </c>
    </row>
    <row r="664" spans="2:19" ht="15.75" customHeight="1">
      <c r="B664" s="18" t="s">
        <v>140</v>
      </c>
      <c r="C664" s="6" t="s">
        <v>141</v>
      </c>
      <c r="D664" s="19"/>
      <c r="E664" s="6" t="s">
        <v>133</v>
      </c>
      <c r="F664" s="6" t="s">
        <v>134</v>
      </c>
      <c r="G664" s="184" t="s">
        <v>623</v>
      </c>
      <c r="H664" s="184" t="s">
        <v>621</v>
      </c>
      <c r="I664" s="185" t="s">
        <v>135</v>
      </c>
      <c r="J664" s="20">
        <v>1076232877</v>
      </c>
      <c r="K664" s="20">
        <v>1012081375</v>
      </c>
      <c r="L664" s="20">
        <v>1015788596.64</v>
      </c>
      <c r="M664" s="145">
        <v>7.5</v>
      </c>
    </row>
    <row r="665" spans="2:19" ht="15.75" customHeight="1">
      <c r="B665" s="18" t="s">
        <v>140</v>
      </c>
      <c r="C665" s="6" t="s">
        <v>141</v>
      </c>
      <c r="D665" s="19"/>
      <c r="E665" s="6" t="s">
        <v>133</v>
      </c>
      <c r="F665" s="6" t="s">
        <v>134</v>
      </c>
      <c r="G665" s="184" t="s">
        <v>624</v>
      </c>
      <c r="H665" s="184" t="s">
        <v>621</v>
      </c>
      <c r="I665" s="185" t="s">
        <v>135</v>
      </c>
      <c r="J665" s="20">
        <v>1076232877</v>
      </c>
      <c r="K665" s="20">
        <v>1013111904</v>
      </c>
      <c r="L665" s="20">
        <v>1015788596.64</v>
      </c>
      <c r="M665" s="145">
        <v>7.5</v>
      </c>
    </row>
    <row r="666" spans="2:19" ht="15.75" customHeight="1">
      <c r="B666" s="18" t="s">
        <v>140</v>
      </c>
      <c r="C666" s="6" t="s">
        <v>141</v>
      </c>
      <c r="D666" s="19"/>
      <c r="E666" s="6" t="s">
        <v>133</v>
      </c>
      <c r="F666" s="6" t="s">
        <v>134</v>
      </c>
      <c r="G666" s="184" t="s">
        <v>625</v>
      </c>
      <c r="H666" s="184" t="s">
        <v>621</v>
      </c>
      <c r="I666" s="185" t="s">
        <v>135</v>
      </c>
      <c r="J666" s="20">
        <v>1076232877</v>
      </c>
      <c r="K666" s="20">
        <v>1013111904</v>
      </c>
      <c r="L666" s="20">
        <v>1015788596.64</v>
      </c>
      <c r="M666" s="145">
        <v>7.5</v>
      </c>
    </row>
    <row r="667" spans="2:19" ht="15.75" customHeight="1">
      <c r="B667" s="18" t="s">
        <v>140</v>
      </c>
      <c r="C667" s="6" t="s">
        <v>141</v>
      </c>
      <c r="D667" s="19"/>
      <c r="E667" s="6" t="s">
        <v>133</v>
      </c>
      <c r="F667" s="6" t="s">
        <v>134</v>
      </c>
      <c r="G667" s="184" t="s">
        <v>626</v>
      </c>
      <c r="H667" s="184" t="s">
        <v>621</v>
      </c>
      <c r="I667" s="185" t="s">
        <v>135</v>
      </c>
      <c r="J667" s="20">
        <v>1076232877</v>
      </c>
      <c r="K667" s="20">
        <v>1013111904</v>
      </c>
      <c r="L667" s="20">
        <v>1015788596.64</v>
      </c>
      <c r="M667" s="145">
        <v>7.5</v>
      </c>
    </row>
    <row r="668" spans="2:19" ht="15.75" customHeight="1">
      <c r="B668" s="18" t="s">
        <v>140</v>
      </c>
      <c r="C668" s="6" t="s">
        <v>141</v>
      </c>
      <c r="D668" s="19"/>
      <c r="E668" s="6" t="s">
        <v>133</v>
      </c>
      <c r="F668" s="6" t="s">
        <v>134</v>
      </c>
      <c r="G668" s="184" t="s">
        <v>627</v>
      </c>
      <c r="H668" s="184" t="s">
        <v>621</v>
      </c>
      <c r="I668" s="185" t="s">
        <v>135</v>
      </c>
      <c r="J668" s="20">
        <v>1076232877</v>
      </c>
      <c r="K668" s="20">
        <v>1013318137</v>
      </c>
      <c r="L668" s="20">
        <v>1015788596.64</v>
      </c>
      <c r="M668" s="145">
        <v>7.5</v>
      </c>
    </row>
    <row r="669" spans="2:19" ht="15.75" customHeight="1">
      <c r="B669" s="18" t="s">
        <v>140</v>
      </c>
      <c r="C669" s="6" t="s">
        <v>141</v>
      </c>
      <c r="D669" s="19"/>
      <c r="E669" s="6" t="s">
        <v>133</v>
      </c>
      <c r="F669" s="6" t="s">
        <v>134</v>
      </c>
      <c r="G669" s="184" t="s">
        <v>628</v>
      </c>
      <c r="H669" s="184" t="s">
        <v>621</v>
      </c>
      <c r="I669" s="185" t="s">
        <v>135</v>
      </c>
      <c r="J669" s="20">
        <v>1076232877</v>
      </c>
      <c r="K669" s="20">
        <v>1013318137</v>
      </c>
      <c r="L669" s="20">
        <v>1015788596.64</v>
      </c>
      <c r="M669" s="145">
        <v>7.5</v>
      </c>
    </row>
    <row r="670" spans="2:19" ht="15.75" customHeight="1">
      <c r="B670" s="18" t="s">
        <v>140</v>
      </c>
      <c r="C670" s="6" t="s">
        <v>141</v>
      </c>
      <c r="D670" s="19"/>
      <c r="E670" s="6" t="s">
        <v>133</v>
      </c>
      <c r="F670" s="6" t="s">
        <v>134</v>
      </c>
      <c r="G670" s="184" t="s">
        <v>629</v>
      </c>
      <c r="H670" s="184" t="s">
        <v>621</v>
      </c>
      <c r="I670" s="185" t="s">
        <v>135</v>
      </c>
      <c r="J670" s="20">
        <v>1076232877</v>
      </c>
      <c r="K670" s="20">
        <v>1013318137</v>
      </c>
      <c r="L670" s="20">
        <v>1015788596.64</v>
      </c>
      <c r="M670" s="145">
        <v>7.5</v>
      </c>
    </row>
    <row r="671" spans="2:19" ht="15.75" customHeight="1">
      <c r="B671" s="18" t="s">
        <v>140</v>
      </c>
      <c r="C671" s="6" t="s">
        <v>141</v>
      </c>
      <c r="D671" s="19"/>
      <c r="E671" s="6" t="s">
        <v>133</v>
      </c>
      <c r="F671" s="6" t="s">
        <v>134</v>
      </c>
      <c r="G671" s="184" t="s">
        <v>630</v>
      </c>
      <c r="H671" s="184" t="s">
        <v>621</v>
      </c>
      <c r="I671" s="185" t="s">
        <v>135</v>
      </c>
      <c r="J671" s="20">
        <v>1076232877</v>
      </c>
      <c r="K671" s="20">
        <v>1013318137</v>
      </c>
      <c r="L671" s="20">
        <v>1015788596.64</v>
      </c>
      <c r="M671" s="145">
        <v>7.5</v>
      </c>
    </row>
    <row r="672" spans="2:19" ht="15.75" customHeight="1">
      <c r="B672" s="18" t="s">
        <v>140</v>
      </c>
      <c r="C672" s="6" t="s">
        <v>141</v>
      </c>
      <c r="D672" s="19"/>
      <c r="E672" s="6" t="s">
        <v>133</v>
      </c>
      <c r="F672" s="6" t="s">
        <v>134</v>
      </c>
      <c r="G672" s="184" t="s">
        <v>631</v>
      </c>
      <c r="H672" s="184" t="s">
        <v>621</v>
      </c>
      <c r="I672" s="185" t="s">
        <v>135</v>
      </c>
      <c r="J672" s="20">
        <v>1076232877</v>
      </c>
      <c r="K672" s="20">
        <v>1013318137</v>
      </c>
      <c r="L672" s="20">
        <v>1015788596.64</v>
      </c>
      <c r="M672" s="145">
        <v>7.5</v>
      </c>
    </row>
    <row r="673" spans="2:13" ht="15.75" customHeight="1">
      <c r="B673" s="18" t="s">
        <v>140</v>
      </c>
      <c r="C673" s="6" t="s">
        <v>141</v>
      </c>
      <c r="D673" s="19"/>
      <c r="E673" s="6" t="s">
        <v>133</v>
      </c>
      <c r="F673" s="6" t="s">
        <v>134</v>
      </c>
      <c r="G673" s="184" t="s">
        <v>632</v>
      </c>
      <c r="H673" s="184" t="s">
        <v>621</v>
      </c>
      <c r="I673" s="185" t="s">
        <v>135</v>
      </c>
      <c r="J673" s="20">
        <v>1076232877</v>
      </c>
      <c r="K673" s="20">
        <v>1013318137</v>
      </c>
      <c r="L673" s="20">
        <v>1015788596.64</v>
      </c>
      <c r="M673" s="145">
        <v>7.5</v>
      </c>
    </row>
    <row r="674" spans="2:13" ht="15.75" customHeight="1">
      <c r="B674" s="18" t="s">
        <v>140</v>
      </c>
      <c r="C674" s="6" t="s">
        <v>141</v>
      </c>
      <c r="D674" s="19"/>
      <c r="E674" s="6" t="s">
        <v>133</v>
      </c>
      <c r="F674" s="6" t="s">
        <v>134</v>
      </c>
      <c r="G674" s="184" t="s">
        <v>633</v>
      </c>
      <c r="H674" s="184" t="s">
        <v>621</v>
      </c>
      <c r="I674" s="185" t="s">
        <v>135</v>
      </c>
      <c r="J674" s="20">
        <v>1076232877</v>
      </c>
      <c r="K674" s="20">
        <v>1013318137</v>
      </c>
      <c r="L674" s="20">
        <v>1015788596.64</v>
      </c>
      <c r="M674" s="145">
        <v>7.5</v>
      </c>
    </row>
    <row r="675" spans="2:13" ht="15.75" customHeight="1">
      <c r="B675" s="18" t="s">
        <v>140</v>
      </c>
      <c r="C675" s="6" t="s">
        <v>141</v>
      </c>
      <c r="D675" s="19"/>
      <c r="E675" s="6" t="s">
        <v>133</v>
      </c>
      <c r="F675" s="6" t="s">
        <v>134</v>
      </c>
      <c r="G675" s="184" t="s">
        <v>634</v>
      </c>
      <c r="H675" s="184" t="s">
        <v>621</v>
      </c>
      <c r="I675" s="185" t="s">
        <v>135</v>
      </c>
      <c r="J675" s="20">
        <v>1076232877</v>
      </c>
      <c r="K675" s="20">
        <v>1013318137</v>
      </c>
      <c r="L675" s="20">
        <v>1015788596.64</v>
      </c>
      <c r="M675" s="145">
        <v>7.5</v>
      </c>
    </row>
    <row r="676" spans="2:13" ht="15.75" customHeight="1">
      <c r="B676" s="18" t="s">
        <v>140</v>
      </c>
      <c r="C676" s="6" t="s">
        <v>141</v>
      </c>
      <c r="D676" s="19"/>
      <c r="E676" s="6" t="s">
        <v>133</v>
      </c>
      <c r="F676" s="6" t="s">
        <v>134</v>
      </c>
      <c r="G676" s="184" t="s">
        <v>635</v>
      </c>
      <c r="H676" s="184" t="s">
        <v>621</v>
      </c>
      <c r="I676" s="185" t="s">
        <v>135</v>
      </c>
      <c r="J676" s="20">
        <v>1076232877</v>
      </c>
      <c r="K676" s="20">
        <v>1013318137</v>
      </c>
      <c r="L676" s="20">
        <v>1015788596.64</v>
      </c>
      <c r="M676" s="145">
        <v>7.5</v>
      </c>
    </row>
    <row r="677" spans="2:13" ht="15.75" customHeight="1">
      <c r="B677" s="18" t="s">
        <v>140</v>
      </c>
      <c r="C677" s="6" t="s">
        <v>141</v>
      </c>
      <c r="D677" s="19"/>
      <c r="E677" s="6" t="s">
        <v>133</v>
      </c>
      <c r="F677" s="6" t="s">
        <v>134</v>
      </c>
      <c r="G677" s="184" t="s">
        <v>636</v>
      </c>
      <c r="H677" s="184" t="s">
        <v>621</v>
      </c>
      <c r="I677" s="185" t="s">
        <v>135</v>
      </c>
      <c r="J677" s="20">
        <v>1076232877</v>
      </c>
      <c r="K677" s="20">
        <v>1013318137</v>
      </c>
      <c r="L677" s="20">
        <v>1015788596.64</v>
      </c>
      <c r="M677" s="145">
        <v>7.5</v>
      </c>
    </row>
    <row r="678" spans="2:13" ht="15.75" customHeight="1">
      <c r="B678" s="18" t="s">
        <v>140</v>
      </c>
      <c r="C678" s="6" t="s">
        <v>141</v>
      </c>
      <c r="D678" s="19"/>
      <c r="E678" s="6" t="s">
        <v>133</v>
      </c>
      <c r="F678" s="6" t="s">
        <v>134</v>
      </c>
      <c r="G678" s="184" t="s">
        <v>637</v>
      </c>
      <c r="H678" s="184" t="s">
        <v>621</v>
      </c>
      <c r="I678" s="185" t="s">
        <v>135</v>
      </c>
      <c r="J678" s="20">
        <v>1076232877</v>
      </c>
      <c r="K678" s="20">
        <v>1013318137</v>
      </c>
      <c r="L678" s="20">
        <v>1015788596.64</v>
      </c>
      <c r="M678" s="145">
        <v>7.5</v>
      </c>
    </row>
    <row r="679" spans="2:13" ht="15.75" customHeight="1">
      <c r="B679" s="18" t="s">
        <v>140</v>
      </c>
      <c r="C679" s="6" t="s">
        <v>141</v>
      </c>
      <c r="D679" s="19"/>
      <c r="E679" s="6" t="s">
        <v>133</v>
      </c>
      <c r="F679" s="6" t="s">
        <v>134</v>
      </c>
      <c r="G679" s="184" t="s">
        <v>638</v>
      </c>
      <c r="H679" s="184" t="s">
        <v>621</v>
      </c>
      <c r="I679" s="185" t="s">
        <v>135</v>
      </c>
      <c r="J679" s="20">
        <v>1076232877</v>
      </c>
      <c r="K679" s="20">
        <v>1013318137</v>
      </c>
      <c r="L679" s="20">
        <v>1015788596.64</v>
      </c>
      <c r="M679" s="145">
        <v>7.5</v>
      </c>
    </row>
    <row r="680" spans="2:13" ht="15.75" customHeight="1">
      <c r="B680" s="18" t="s">
        <v>140</v>
      </c>
      <c r="C680" s="6" t="s">
        <v>141</v>
      </c>
      <c r="D680" s="19"/>
      <c r="E680" s="6" t="s">
        <v>133</v>
      </c>
      <c r="F680" s="6" t="s">
        <v>134</v>
      </c>
      <c r="G680" s="184" t="s">
        <v>639</v>
      </c>
      <c r="H680" s="184" t="s">
        <v>621</v>
      </c>
      <c r="I680" s="185" t="s">
        <v>135</v>
      </c>
      <c r="J680" s="20">
        <v>1076232877</v>
      </c>
      <c r="K680" s="20">
        <v>1013318137</v>
      </c>
      <c r="L680" s="20">
        <v>1015788596.64</v>
      </c>
      <c r="M680" s="145">
        <v>7.5</v>
      </c>
    </row>
    <row r="681" spans="2:13" ht="15.75" customHeight="1">
      <c r="B681" s="18" t="s">
        <v>140</v>
      </c>
      <c r="C681" s="6" t="s">
        <v>141</v>
      </c>
      <c r="D681" s="19"/>
      <c r="E681" s="6" t="s">
        <v>133</v>
      </c>
      <c r="F681" s="6" t="s">
        <v>134</v>
      </c>
      <c r="G681" s="184" t="s">
        <v>640</v>
      </c>
      <c r="H681" s="184" t="s">
        <v>621</v>
      </c>
      <c r="I681" s="185" t="s">
        <v>135</v>
      </c>
      <c r="J681" s="20">
        <v>1076232877</v>
      </c>
      <c r="K681" s="20">
        <v>1013318137</v>
      </c>
      <c r="L681" s="20">
        <v>1015788596.64</v>
      </c>
      <c r="M681" s="145">
        <v>7.5</v>
      </c>
    </row>
    <row r="682" spans="2:13" ht="15.75" customHeight="1">
      <c r="B682" s="18" t="s">
        <v>140</v>
      </c>
      <c r="C682" s="6" t="s">
        <v>141</v>
      </c>
      <c r="D682" s="19"/>
      <c r="E682" s="6" t="s">
        <v>133</v>
      </c>
      <c r="F682" s="6" t="s">
        <v>134</v>
      </c>
      <c r="G682" s="184" t="s">
        <v>142</v>
      </c>
      <c r="H682" s="184" t="s">
        <v>143</v>
      </c>
      <c r="I682" s="185" t="s">
        <v>135</v>
      </c>
      <c r="J682" s="20">
        <v>1072479452</v>
      </c>
      <c r="K682" s="20">
        <v>1000582650</v>
      </c>
      <c r="L682" s="20">
        <v>1002133355.15</v>
      </c>
      <c r="M682" s="145">
        <v>7.15</v>
      </c>
    </row>
    <row r="683" spans="2:13" ht="15.75" customHeight="1">
      <c r="B683" s="18" t="s">
        <v>140</v>
      </c>
      <c r="C683" s="6" t="s">
        <v>141</v>
      </c>
      <c r="D683" s="19"/>
      <c r="E683" s="6" t="s">
        <v>133</v>
      </c>
      <c r="F683" s="6" t="s">
        <v>134</v>
      </c>
      <c r="G683" s="184" t="s">
        <v>144</v>
      </c>
      <c r="H683" s="184" t="s">
        <v>143</v>
      </c>
      <c r="I683" s="185" t="s">
        <v>135</v>
      </c>
      <c r="J683" s="20">
        <v>1072479452</v>
      </c>
      <c r="K683" s="20">
        <v>1000582650</v>
      </c>
      <c r="L683" s="20">
        <v>1002133355.15</v>
      </c>
      <c r="M683" s="145">
        <v>7.15</v>
      </c>
    </row>
    <row r="684" spans="2:13" ht="15.75" customHeight="1">
      <c r="B684" s="18" t="s">
        <v>140</v>
      </c>
      <c r="C684" s="6" t="s">
        <v>141</v>
      </c>
      <c r="D684" s="19"/>
      <c r="E684" s="6" t="s">
        <v>133</v>
      </c>
      <c r="F684" s="6" t="s">
        <v>134</v>
      </c>
      <c r="G684" s="184" t="s">
        <v>145</v>
      </c>
      <c r="H684" s="184" t="s">
        <v>143</v>
      </c>
      <c r="I684" s="185" t="s">
        <v>135</v>
      </c>
      <c r="J684" s="20">
        <v>1072479452</v>
      </c>
      <c r="K684" s="20">
        <v>1000582650</v>
      </c>
      <c r="L684" s="20">
        <v>1002133355.15</v>
      </c>
      <c r="M684" s="145">
        <v>7.15</v>
      </c>
    </row>
    <row r="685" spans="2:13" ht="15.75" customHeight="1">
      <c r="B685" s="18" t="s">
        <v>140</v>
      </c>
      <c r="C685" s="6" t="s">
        <v>141</v>
      </c>
      <c r="D685" s="19"/>
      <c r="E685" s="6" t="s">
        <v>133</v>
      </c>
      <c r="F685" s="6" t="s">
        <v>134</v>
      </c>
      <c r="G685" s="184" t="s">
        <v>146</v>
      </c>
      <c r="H685" s="184" t="s">
        <v>143</v>
      </c>
      <c r="I685" s="185" t="s">
        <v>135</v>
      </c>
      <c r="J685" s="20">
        <v>1072479452</v>
      </c>
      <c r="K685" s="20">
        <v>1000582650</v>
      </c>
      <c r="L685" s="20">
        <v>1002133355.15</v>
      </c>
      <c r="M685" s="145">
        <v>7.15</v>
      </c>
    </row>
    <row r="686" spans="2:13" ht="15.75" customHeight="1">
      <c r="B686" s="18" t="s">
        <v>140</v>
      </c>
      <c r="C686" s="6" t="s">
        <v>141</v>
      </c>
      <c r="D686" s="19"/>
      <c r="E686" s="6" t="s">
        <v>133</v>
      </c>
      <c r="F686" s="6" t="s">
        <v>134</v>
      </c>
      <c r="G686" s="184" t="s">
        <v>146</v>
      </c>
      <c r="H686" s="184" t="s">
        <v>143</v>
      </c>
      <c r="I686" s="185" t="s">
        <v>135</v>
      </c>
      <c r="J686" s="20">
        <v>1072479452</v>
      </c>
      <c r="K686" s="20">
        <v>1000582650</v>
      </c>
      <c r="L686" s="20">
        <v>1002133355.15</v>
      </c>
      <c r="M686" s="145">
        <v>7.15</v>
      </c>
    </row>
    <row r="687" spans="2:13" ht="15.75" customHeight="1">
      <c r="B687" s="18" t="s">
        <v>140</v>
      </c>
      <c r="C687" s="6" t="s">
        <v>141</v>
      </c>
      <c r="D687" s="19"/>
      <c r="E687" s="6" t="s">
        <v>133</v>
      </c>
      <c r="F687" s="6" t="s">
        <v>134</v>
      </c>
      <c r="G687" s="184" t="s">
        <v>147</v>
      </c>
      <c r="H687" s="184" t="s">
        <v>143</v>
      </c>
      <c r="I687" s="185" t="s">
        <v>135</v>
      </c>
      <c r="J687" s="20">
        <v>1072479452</v>
      </c>
      <c r="K687" s="20">
        <v>1000582650</v>
      </c>
      <c r="L687" s="20">
        <v>1002133355.15</v>
      </c>
      <c r="M687" s="145">
        <v>7.15</v>
      </c>
    </row>
    <row r="688" spans="2:13" ht="15.75" customHeight="1">
      <c r="B688" s="18" t="s">
        <v>140</v>
      </c>
      <c r="C688" s="6" t="s">
        <v>141</v>
      </c>
      <c r="D688" s="19"/>
      <c r="E688" s="6" t="s">
        <v>133</v>
      </c>
      <c r="F688" s="6" t="s">
        <v>134</v>
      </c>
      <c r="G688" s="184" t="s">
        <v>148</v>
      </c>
      <c r="H688" s="184" t="s">
        <v>143</v>
      </c>
      <c r="I688" s="185" t="s">
        <v>135</v>
      </c>
      <c r="J688" s="20">
        <v>1072479452</v>
      </c>
      <c r="K688" s="20">
        <v>1000582650</v>
      </c>
      <c r="L688" s="20">
        <v>1002133355.15</v>
      </c>
      <c r="M688" s="145">
        <v>7.15</v>
      </c>
    </row>
    <row r="689" spans="2:13" ht="15.75" customHeight="1">
      <c r="B689" s="18" t="s">
        <v>140</v>
      </c>
      <c r="C689" s="6" t="s">
        <v>141</v>
      </c>
      <c r="D689" s="19"/>
      <c r="E689" s="6" t="s">
        <v>133</v>
      </c>
      <c r="F689" s="6" t="s">
        <v>134</v>
      </c>
      <c r="G689" s="184" t="s">
        <v>149</v>
      </c>
      <c r="H689" s="184" t="s">
        <v>143</v>
      </c>
      <c r="I689" s="185" t="s">
        <v>135</v>
      </c>
      <c r="J689" s="20">
        <v>1072479452</v>
      </c>
      <c r="K689" s="20">
        <v>1000582650</v>
      </c>
      <c r="L689" s="20">
        <v>1002133355.15</v>
      </c>
      <c r="M689" s="145">
        <v>7.15</v>
      </c>
    </row>
    <row r="690" spans="2:13" ht="15.75" customHeight="1">
      <c r="B690" s="18" t="s">
        <v>140</v>
      </c>
      <c r="C690" s="6" t="s">
        <v>141</v>
      </c>
      <c r="D690" s="19"/>
      <c r="E690" s="6" t="s">
        <v>133</v>
      </c>
      <c r="F690" s="6" t="s">
        <v>134</v>
      </c>
      <c r="G690" s="184" t="s">
        <v>149</v>
      </c>
      <c r="H690" s="184" t="s">
        <v>143</v>
      </c>
      <c r="I690" s="185" t="s">
        <v>135</v>
      </c>
      <c r="J690" s="20">
        <v>1072479452</v>
      </c>
      <c r="K690" s="20">
        <v>1000582650</v>
      </c>
      <c r="L690" s="20">
        <v>1002133355.15</v>
      </c>
      <c r="M690" s="145">
        <v>7.15</v>
      </c>
    </row>
    <row r="691" spans="2:13" ht="15.75" customHeight="1">
      <c r="B691" s="18" t="s">
        <v>140</v>
      </c>
      <c r="C691" s="6" t="s">
        <v>141</v>
      </c>
      <c r="D691" s="19"/>
      <c r="E691" s="6" t="s">
        <v>133</v>
      </c>
      <c r="F691" s="6" t="s">
        <v>134</v>
      </c>
      <c r="G691" s="184" t="s">
        <v>150</v>
      </c>
      <c r="H691" s="184" t="s">
        <v>143</v>
      </c>
      <c r="I691" s="185" t="s">
        <v>135</v>
      </c>
      <c r="J691" s="20">
        <v>1072479452</v>
      </c>
      <c r="K691" s="20">
        <v>1000582650</v>
      </c>
      <c r="L691" s="20">
        <v>1002133355.15</v>
      </c>
      <c r="M691" s="145">
        <v>7.15</v>
      </c>
    </row>
    <row r="692" spans="2:13" ht="15.75" customHeight="1">
      <c r="B692" s="18" t="s">
        <v>140</v>
      </c>
      <c r="C692" s="6" t="s">
        <v>141</v>
      </c>
      <c r="D692" s="19"/>
      <c r="E692" s="6" t="s">
        <v>133</v>
      </c>
      <c r="F692" s="6" t="s">
        <v>134</v>
      </c>
      <c r="G692" s="184" t="s">
        <v>151</v>
      </c>
      <c r="H692" s="184" t="s">
        <v>143</v>
      </c>
      <c r="I692" s="185" t="s">
        <v>135</v>
      </c>
      <c r="J692" s="20">
        <v>1072479452</v>
      </c>
      <c r="K692" s="20">
        <v>1000582650</v>
      </c>
      <c r="L692" s="20">
        <v>1002133355.15</v>
      </c>
      <c r="M692" s="145">
        <v>7.15</v>
      </c>
    </row>
    <row r="693" spans="2:13" ht="15.75" customHeight="1">
      <c r="B693" s="18" t="s">
        <v>140</v>
      </c>
      <c r="C693" s="6" t="s">
        <v>141</v>
      </c>
      <c r="D693" s="19"/>
      <c r="E693" s="6" t="s">
        <v>133</v>
      </c>
      <c r="F693" s="6" t="s">
        <v>134</v>
      </c>
      <c r="G693" s="184" t="s">
        <v>152</v>
      </c>
      <c r="H693" s="184" t="s">
        <v>143</v>
      </c>
      <c r="I693" s="185" t="s">
        <v>135</v>
      </c>
      <c r="J693" s="20">
        <v>1072479452</v>
      </c>
      <c r="K693" s="20">
        <v>1000582650</v>
      </c>
      <c r="L693" s="20">
        <v>1002133355.15</v>
      </c>
      <c r="M693" s="145">
        <v>7.15</v>
      </c>
    </row>
    <row r="694" spans="2:13" ht="15.75" customHeight="1">
      <c r="B694" s="18" t="s">
        <v>140</v>
      </c>
      <c r="C694" s="6" t="s">
        <v>141</v>
      </c>
      <c r="D694" s="19"/>
      <c r="E694" s="6" t="s">
        <v>133</v>
      </c>
      <c r="F694" s="6" t="s">
        <v>134</v>
      </c>
      <c r="G694" s="184" t="s">
        <v>153</v>
      </c>
      <c r="H694" s="184" t="s">
        <v>143</v>
      </c>
      <c r="I694" s="185" t="s">
        <v>135</v>
      </c>
      <c r="J694" s="20">
        <v>1072479452</v>
      </c>
      <c r="K694" s="20">
        <v>1000582650</v>
      </c>
      <c r="L694" s="20">
        <v>1002133355.15</v>
      </c>
      <c r="M694" s="145">
        <v>7.15</v>
      </c>
    </row>
    <row r="695" spans="2:13" ht="15.75" customHeight="1">
      <c r="B695" s="18" t="s">
        <v>140</v>
      </c>
      <c r="C695" s="6" t="s">
        <v>141</v>
      </c>
      <c r="D695" s="19"/>
      <c r="E695" s="6" t="s">
        <v>133</v>
      </c>
      <c r="F695" s="6" t="s">
        <v>134</v>
      </c>
      <c r="G695" s="184" t="s">
        <v>154</v>
      </c>
      <c r="H695" s="184" t="s">
        <v>143</v>
      </c>
      <c r="I695" s="185" t="s">
        <v>135</v>
      </c>
      <c r="J695" s="20">
        <v>1072479452</v>
      </c>
      <c r="K695" s="20">
        <v>1000582650</v>
      </c>
      <c r="L695" s="20">
        <v>1002133355.15</v>
      </c>
      <c r="M695" s="145">
        <v>7.15</v>
      </c>
    </row>
    <row r="696" spans="2:13" ht="15.75" customHeight="1">
      <c r="B696" s="18" t="s">
        <v>140</v>
      </c>
      <c r="C696" s="6" t="s">
        <v>141</v>
      </c>
      <c r="D696" s="19"/>
      <c r="E696" s="6" t="s">
        <v>133</v>
      </c>
      <c r="F696" s="6" t="s">
        <v>134</v>
      </c>
      <c r="G696" s="184" t="s">
        <v>155</v>
      </c>
      <c r="H696" s="184" t="s">
        <v>143</v>
      </c>
      <c r="I696" s="185" t="s">
        <v>135</v>
      </c>
      <c r="J696" s="20">
        <v>1072479452</v>
      </c>
      <c r="K696" s="20">
        <v>1000582650</v>
      </c>
      <c r="L696" s="20">
        <v>1002133355.15</v>
      </c>
      <c r="M696" s="145">
        <v>7.15</v>
      </c>
    </row>
    <row r="697" spans="2:13" ht="15.75" customHeight="1">
      <c r="B697" s="18" t="s">
        <v>140</v>
      </c>
      <c r="C697" s="6" t="s">
        <v>141</v>
      </c>
      <c r="D697" s="19"/>
      <c r="E697" s="6" t="s">
        <v>133</v>
      </c>
      <c r="F697" s="6" t="s">
        <v>134</v>
      </c>
      <c r="G697" s="184" t="s">
        <v>156</v>
      </c>
      <c r="H697" s="184" t="s">
        <v>143</v>
      </c>
      <c r="I697" s="185" t="s">
        <v>135</v>
      </c>
      <c r="J697" s="20">
        <v>1072479452</v>
      </c>
      <c r="K697" s="20">
        <v>1000582650</v>
      </c>
      <c r="L697" s="20">
        <v>1002133355.15</v>
      </c>
      <c r="M697" s="145">
        <v>7.15</v>
      </c>
    </row>
    <row r="698" spans="2:13" ht="15.75" customHeight="1">
      <c r="B698" s="18" t="s">
        <v>140</v>
      </c>
      <c r="C698" s="6" t="s">
        <v>141</v>
      </c>
      <c r="D698" s="19"/>
      <c r="E698" s="6" t="s">
        <v>133</v>
      </c>
      <c r="F698" s="6" t="s">
        <v>134</v>
      </c>
      <c r="G698" s="184" t="s">
        <v>157</v>
      </c>
      <c r="H698" s="184" t="s">
        <v>143</v>
      </c>
      <c r="I698" s="185" t="s">
        <v>135</v>
      </c>
      <c r="J698" s="20">
        <v>1072479452</v>
      </c>
      <c r="K698" s="20">
        <v>1000582650</v>
      </c>
      <c r="L698" s="20">
        <v>1002133355.15</v>
      </c>
      <c r="M698" s="145">
        <v>7.15</v>
      </c>
    </row>
    <row r="699" spans="2:13" ht="15.75" customHeight="1">
      <c r="B699" s="18" t="s">
        <v>140</v>
      </c>
      <c r="C699" s="6" t="s">
        <v>141</v>
      </c>
      <c r="D699" s="19"/>
      <c r="E699" s="6" t="s">
        <v>133</v>
      </c>
      <c r="F699" s="6" t="s">
        <v>134</v>
      </c>
      <c r="G699" s="184" t="s">
        <v>158</v>
      </c>
      <c r="H699" s="184" t="s">
        <v>143</v>
      </c>
      <c r="I699" s="185" t="s">
        <v>135</v>
      </c>
      <c r="J699" s="20">
        <v>1072479452</v>
      </c>
      <c r="K699" s="20">
        <v>1000582650</v>
      </c>
      <c r="L699" s="20">
        <v>1002133355.15</v>
      </c>
      <c r="M699" s="145">
        <v>7.15</v>
      </c>
    </row>
    <row r="700" spans="2:13" ht="15.75" customHeight="1">
      <c r="B700" s="18" t="s">
        <v>140</v>
      </c>
      <c r="C700" s="6" t="s">
        <v>141</v>
      </c>
      <c r="D700" s="19"/>
      <c r="E700" s="6" t="s">
        <v>133</v>
      </c>
      <c r="F700" s="6" t="s">
        <v>134</v>
      </c>
      <c r="G700" s="184" t="s">
        <v>159</v>
      </c>
      <c r="H700" s="184" t="s">
        <v>143</v>
      </c>
      <c r="I700" s="185" t="s">
        <v>135</v>
      </c>
      <c r="J700" s="20">
        <v>1072479452</v>
      </c>
      <c r="K700" s="20">
        <v>1000582650</v>
      </c>
      <c r="L700" s="20">
        <v>1002133355.15</v>
      </c>
      <c r="M700" s="145">
        <v>7.15</v>
      </c>
    </row>
    <row r="701" spans="2:13" ht="15.75" customHeight="1">
      <c r="B701" s="18" t="s">
        <v>140</v>
      </c>
      <c r="C701" s="6" t="s">
        <v>141</v>
      </c>
      <c r="D701" s="19"/>
      <c r="E701" s="6" t="s">
        <v>133</v>
      </c>
      <c r="F701" s="6" t="s">
        <v>134</v>
      </c>
      <c r="G701" s="184" t="s">
        <v>160</v>
      </c>
      <c r="H701" s="184" t="s">
        <v>143</v>
      </c>
      <c r="I701" s="185" t="s">
        <v>135</v>
      </c>
      <c r="J701" s="20">
        <v>1072479452</v>
      </c>
      <c r="K701" s="20">
        <v>1000582650</v>
      </c>
      <c r="L701" s="20">
        <v>1002133355.15</v>
      </c>
      <c r="M701" s="145">
        <v>7.15</v>
      </c>
    </row>
    <row r="702" spans="2:13" ht="15.75" customHeight="1">
      <c r="B702" s="18" t="s">
        <v>140</v>
      </c>
      <c r="C702" s="6" t="s">
        <v>141</v>
      </c>
      <c r="D702" s="19"/>
      <c r="E702" s="6" t="s">
        <v>133</v>
      </c>
      <c r="F702" s="6" t="s">
        <v>134</v>
      </c>
      <c r="G702" s="184" t="s">
        <v>755</v>
      </c>
      <c r="H702" s="184" t="s">
        <v>161</v>
      </c>
      <c r="I702" s="185" t="s">
        <v>135</v>
      </c>
      <c r="J702" s="20">
        <v>1107935616</v>
      </c>
      <c r="K702" s="20">
        <v>1000192490</v>
      </c>
      <c r="L702" s="20">
        <v>1010446466.9</v>
      </c>
      <c r="M702" s="145">
        <v>7.15</v>
      </c>
    </row>
    <row r="703" spans="2:13" ht="15.75" customHeight="1">
      <c r="B703" s="18" t="s">
        <v>140</v>
      </c>
      <c r="C703" s="6" t="s">
        <v>141</v>
      </c>
      <c r="D703" s="19"/>
      <c r="E703" s="6" t="s">
        <v>133</v>
      </c>
      <c r="F703" s="6" t="s">
        <v>134</v>
      </c>
      <c r="G703" s="184" t="s">
        <v>756</v>
      </c>
      <c r="H703" s="184" t="s">
        <v>161</v>
      </c>
      <c r="I703" s="185" t="s">
        <v>135</v>
      </c>
      <c r="J703" s="20">
        <v>1107935616</v>
      </c>
      <c r="K703" s="20">
        <v>1000192490</v>
      </c>
      <c r="L703" s="20">
        <v>1010446466.9</v>
      </c>
      <c r="M703" s="145">
        <v>7.15</v>
      </c>
    </row>
    <row r="704" spans="2:13" ht="15.75" customHeight="1">
      <c r="B704" s="18" t="s">
        <v>140</v>
      </c>
      <c r="C704" s="6" t="s">
        <v>141</v>
      </c>
      <c r="D704" s="19"/>
      <c r="E704" s="6" t="s">
        <v>133</v>
      </c>
      <c r="F704" s="6" t="s">
        <v>134</v>
      </c>
      <c r="G704" s="184" t="s">
        <v>757</v>
      </c>
      <c r="H704" s="184" t="s">
        <v>161</v>
      </c>
      <c r="I704" s="185" t="s">
        <v>135</v>
      </c>
      <c r="J704" s="20">
        <v>1107935616</v>
      </c>
      <c r="K704" s="20">
        <v>1000192490</v>
      </c>
      <c r="L704" s="20">
        <v>1010446466.9</v>
      </c>
      <c r="M704" s="145">
        <v>7.15</v>
      </c>
    </row>
    <row r="705" spans="2:13" ht="15.75" customHeight="1">
      <c r="B705" s="18" t="s">
        <v>140</v>
      </c>
      <c r="C705" s="6" t="s">
        <v>141</v>
      </c>
      <c r="D705" s="19"/>
      <c r="E705" s="6" t="s">
        <v>133</v>
      </c>
      <c r="F705" s="6" t="s">
        <v>134</v>
      </c>
      <c r="G705" s="184" t="s">
        <v>758</v>
      </c>
      <c r="H705" s="184" t="s">
        <v>161</v>
      </c>
      <c r="I705" s="185" t="s">
        <v>135</v>
      </c>
      <c r="J705" s="20">
        <v>1107935616</v>
      </c>
      <c r="K705" s="20">
        <v>1000192490</v>
      </c>
      <c r="L705" s="20">
        <v>1010446466.9</v>
      </c>
      <c r="M705" s="145">
        <v>7.15</v>
      </c>
    </row>
    <row r="706" spans="2:13" ht="15.75" customHeight="1">
      <c r="B706" s="18" t="s">
        <v>140</v>
      </c>
      <c r="C706" s="6" t="s">
        <v>141</v>
      </c>
      <c r="D706" s="19"/>
      <c r="E706" s="6" t="s">
        <v>133</v>
      </c>
      <c r="F706" s="6" t="s">
        <v>134</v>
      </c>
      <c r="G706" s="184" t="s">
        <v>759</v>
      </c>
      <c r="H706" s="184" t="s">
        <v>161</v>
      </c>
      <c r="I706" s="185" t="s">
        <v>135</v>
      </c>
      <c r="J706" s="20">
        <v>1107935616</v>
      </c>
      <c r="K706" s="20">
        <v>1000192490</v>
      </c>
      <c r="L706" s="20">
        <v>1010446466.9</v>
      </c>
      <c r="M706" s="145">
        <v>7.15</v>
      </c>
    </row>
    <row r="707" spans="2:13" ht="15.75" customHeight="1">
      <c r="B707" s="18" t="s">
        <v>140</v>
      </c>
      <c r="C707" s="6" t="s">
        <v>141</v>
      </c>
      <c r="D707" s="19"/>
      <c r="E707" s="6" t="s">
        <v>133</v>
      </c>
      <c r="F707" s="6" t="s">
        <v>134</v>
      </c>
      <c r="G707" s="184" t="s">
        <v>760</v>
      </c>
      <c r="H707" s="184" t="s">
        <v>161</v>
      </c>
      <c r="I707" s="185" t="s">
        <v>135</v>
      </c>
      <c r="J707" s="20">
        <v>1107935616</v>
      </c>
      <c r="K707" s="20">
        <v>1000192490</v>
      </c>
      <c r="L707" s="20">
        <v>1010446466.9</v>
      </c>
      <c r="M707" s="145">
        <v>7.15</v>
      </c>
    </row>
    <row r="708" spans="2:13" ht="15.75" customHeight="1">
      <c r="B708" s="18" t="s">
        <v>140</v>
      </c>
      <c r="C708" s="6" t="s">
        <v>141</v>
      </c>
      <c r="D708" s="19"/>
      <c r="E708" s="6" t="s">
        <v>133</v>
      </c>
      <c r="F708" s="6" t="s">
        <v>134</v>
      </c>
      <c r="G708" s="184" t="s">
        <v>761</v>
      </c>
      <c r="H708" s="184" t="s">
        <v>161</v>
      </c>
      <c r="I708" s="185" t="s">
        <v>135</v>
      </c>
      <c r="J708" s="20">
        <v>1107935616</v>
      </c>
      <c r="K708" s="20">
        <v>1000192490</v>
      </c>
      <c r="L708" s="20">
        <v>1010446466.9</v>
      </c>
      <c r="M708" s="145">
        <v>7.15</v>
      </c>
    </row>
    <row r="709" spans="2:13" ht="15.75" customHeight="1">
      <c r="B709" s="18" t="s">
        <v>140</v>
      </c>
      <c r="C709" s="6" t="s">
        <v>141</v>
      </c>
      <c r="D709" s="19"/>
      <c r="E709" s="6" t="s">
        <v>133</v>
      </c>
      <c r="F709" s="6" t="s">
        <v>134</v>
      </c>
      <c r="G709" s="184" t="s">
        <v>762</v>
      </c>
      <c r="H709" s="184" t="s">
        <v>161</v>
      </c>
      <c r="I709" s="185" t="s">
        <v>135</v>
      </c>
      <c r="J709" s="20">
        <v>1107935616</v>
      </c>
      <c r="K709" s="20">
        <v>1000192490</v>
      </c>
      <c r="L709" s="20">
        <v>1010446466.9</v>
      </c>
      <c r="M709" s="145">
        <v>7.15</v>
      </c>
    </row>
    <row r="710" spans="2:13" ht="15.75" customHeight="1">
      <c r="B710" s="18" t="s">
        <v>140</v>
      </c>
      <c r="C710" s="6" t="s">
        <v>141</v>
      </c>
      <c r="D710" s="19"/>
      <c r="E710" s="6" t="s">
        <v>133</v>
      </c>
      <c r="F710" s="6" t="s">
        <v>134</v>
      </c>
      <c r="G710" s="184" t="s">
        <v>763</v>
      </c>
      <c r="H710" s="184" t="s">
        <v>161</v>
      </c>
      <c r="I710" s="185" t="s">
        <v>135</v>
      </c>
      <c r="J710" s="20">
        <v>1107935616</v>
      </c>
      <c r="K710" s="20">
        <v>1000192490</v>
      </c>
      <c r="L710" s="20">
        <v>1010446466.9</v>
      </c>
      <c r="M710" s="145">
        <v>7.15</v>
      </c>
    </row>
    <row r="711" spans="2:13" ht="15.75" customHeight="1">
      <c r="B711" s="18" t="s">
        <v>140</v>
      </c>
      <c r="C711" s="6" t="s">
        <v>141</v>
      </c>
      <c r="D711" s="19"/>
      <c r="E711" s="6" t="s">
        <v>133</v>
      </c>
      <c r="F711" s="6" t="s">
        <v>134</v>
      </c>
      <c r="G711" s="184" t="s">
        <v>764</v>
      </c>
      <c r="H711" s="184" t="s">
        <v>161</v>
      </c>
      <c r="I711" s="185" t="s">
        <v>135</v>
      </c>
      <c r="J711" s="20">
        <v>1107935616</v>
      </c>
      <c r="K711" s="20">
        <v>1000192490</v>
      </c>
      <c r="L711" s="20">
        <v>1010446466.9</v>
      </c>
      <c r="M711" s="145">
        <v>7.15</v>
      </c>
    </row>
    <row r="712" spans="2:13" ht="15.75" customHeight="1">
      <c r="B712" s="18" t="s">
        <v>140</v>
      </c>
      <c r="C712" s="6" t="s">
        <v>141</v>
      </c>
      <c r="D712" s="19"/>
      <c r="E712" s="6" t="s">
        <v>133</v>
      </c>
      <c r="F712" s="6" t="s">
        <v>134</v>
      </c>
      <c r="G712" s="184" t="s">
        <v>765</v>
      </c>
      <c r="H712" s="184" t="s">
        <v>766</v>
      </c>
      <c r="I712" s="185" t="s">
        <v>135</v>
      </c>
      <c r="J712" s="20">
        <v>160548493</v>
      </c>
      <c r="K712" s="20">
        <v>153049314</v>
      </c>
      <c r="L712" s="20">
        <v>153975236.15000001</v>
      </c>
      <c r="M712" s="145">
        <v>7</v>
      </c>
    </row>
    <row r="713" spans="2:13" ht="15.75" customHeight="1">
      <c r="B713" s="18" t="s">
        <v>140</v>
      </c>
      <c r="C713" s="6" t="s">
        <v>141</v>
      </c>
      <c r="D713" s="19"/>
      <c r="E713" s="6" t="s">
        <v>133</v>
      </c>
      <c r="F713" s="6" t="s">
        <v>134</v>
      </c>
      <c r="G713" s="184" t="s">
        <v>767</v>
      </c>
      <c r="H713" s="184" t="s">
        <v>766</v>
      </c>
      <c r="I713" s="185" t="s">
        <v>135</v>
      </c>
      <c r="J713" s="20">
        <v>160548493</v>
      </c>
      <c r="K713" s="20">
        <v>153049314</v>
      </c>
      <c r="L713" s="20">
        <v>153975236.15000001</v>
      </c>
      <c r="M713" s="145">
        <v>7</v>
      </c>
    </row>
    <row r="714" spans="2:13" ht="15.75" customHeight="1">
      <c r="B714" s="18" t="s">
        <v>140</v>
      </c>
      <c r="C714" s="6" t="s">
        <v>141</v>
      </c>
      <c r="D714" s="19"/>
      <c r="E714" s="6" t="s">
        <v>133</v>
      </c>
      <c r="F714" s="6" t="s">
        <v>134</v>
      </c>
      <c r="G714" s="184" t="s">
        <v>768</v>
      </c>
      <c r="H714" s="184" t="s">
        <v>766</v>
      </c>
      <c r="I714" s="185" t="s">
        <v>135</v>
      </c>
      <c r="J714" s="20">
        <v>160548493</v>
      </c>
      <c r="K714" s="20">
        <v>153049314</v>
      </c>
      <c r="L714" s="20">
        <v>153975236.15000001</v>
      </c>
      <c r="M714" s="145">
        <v>7</v>
      </c>
    </row>
    <row r="715" spans="2:13" ht="15.75" customHeight="1">
      <c r="B715" s="18" t="s">
        <v>140</v>
      </c>
      <c r="C715" s="6" t="s">
        <v>141</v>
      </c>
      <c r="D715" s="19"/>
      <c r="E715" s="6" t="s">
        <v>133</v>
      </c>
      <c r="F715" s="6" t="s">
        <v>134</v>
      </c>
      <c r="G715" s="184" t="s">
        <v>769</v>
      </c>
      <c r="H715" s="184" t="s">
        <v>766</v>
      </c>
      <c r="I715" s="185" t="s">
        <v>135</v>
      </c>
      <c r="J715" s="20">
        <v>160548493</v>
      </c>
      <c r="K715" s="20">
        <v>153049314</v>
      </c>
      <c r="L715" s="20">
        <v>153975236.15000001</v>
      </c>
      <c r="M715" s="145">
        <v>7</v>
      </c>
    </row>
    <row r="716" spans="2:13" ht="15.75" customHeight="1">
      <c r="B716" s="18" t="s">
        <v>140</v>
      </c>
      <c r="C716" s="6" t="s">
        <v>141</v>
      </c>
      <c r="D716" s="19"/>
      <c r="E716" s="6" t="s">
        <v>133</v>
      </c>
      <c r="F716" s="6" t="s">
        <v>134</v>
      </c>
      <c r="G716" s="184" t="s">
        <v>769</v>
      </c>
      <c r="H716" s="184" t="s">
        <v>766</v>
      </c>
      <c r="I716" s="185" t="s">
        <v>135</v>
      </c>
      <c r="J716" s="20">
        <v>160548493</v>
      </c>
      <c r="K716" s="20">
        <v>153049314</v>
      </c>
      <c r="L716" s="20">
        <v>153975236.15000001</v>
      </c>
      <c r="M716" s="145">
        <v>7</v>
      </c>
    </row>
    <row r="717" spans="2:13" ht="15.75" customHeight="1">
      <c r="B717" s="18" t="s">
        <v>140</v>
      </c>
      <c r="C717" s="6" t="s">
        <v>141</v>
      </c>
      <c r="D717" s="19"/>
      <c r="E717" s="6" t="s">
        <v>133</v>
      </c>
      <c r="F717" s="6" t="s">
        <v>134</v>
      </c>
      <c r="G717" s="184" t="s">
        <v>770</v>
      </c>
      <c r="H717" s="184" t="s">
        <v>766</v>
      </c>
      <c r="I717" s="185" t="s">
        <v>135</v>
      </c>
      <c r="J717" s="20">
        <v>160548493</v>
      </c>
      <c r="K717" s="20">
        <v>153049314</v>
      </c>
      <c r="L717" s="20">
        <v>153975236.15000001</v>
      </c>
      <c r="M717" s="145">
        <v>7</v>
      </c>
    </row>
    <row r="718" spans="2:13" ht="15.75" customHeight="1">
      <c r="B718" s="18" t="s">
        <v>140</v>
      </c>
      <c r="C718" s="6" t="s">
        <v>141</v>
      </c>
      <c r="D718" s="19"/>
      <c r="E718" s="6" t="s">
        <v>133</v>
      </c>
      <c r="F718" s="6" t="s">
        <v>134</v>
      </c>
      <c r="G718" s="184" t="s">
        <v>771</v>
      </c>
      <c r="H718" s="184" t="s">
        <v>766</v>
      </c>
      <c r="I718" s="185" t="s">
        <v>135</v>
      </c>
      <c r="J718" s="20">
        <v>160548493</v>
      </c>
      <c r="K718" s="20">
        <v>153049314</v>
      </c>
      <c r="L718" s="20">
        <v>153975236.15000001</v>
      </c>
      <c r="M718" s="145">
        <v>7</v>
      </c>
    </row>
    <row r="719" spans="2:13" ht="15.75" customHeight="1">
      <c r="B719" s="18" t="s">
        <v>140</v>
      </c>
      <c r="C719" s="6" t="s">
        <v>141</v>
      </c>
      <c r="D719" s="19"/>
      <c r="E719" s="6" t="s">
        <v>133</v>
      </c>
      <c r="F719" s="6" t="s">
        <v>134</v>
      </c>
      <c r="G719" s="184" t="s">
        <v>772</v>
      </c>
      <c r="H719" s="184" t="s">
        <v>766</v>
      </c>
      <c r="I719" s="185" t="s">
        <v>135</v>
      </c>
      <c r="J719" s="20">
        <v>160548493</v>
      </c>
      <c r="K719" s="20">
        <v>153049314</v>
      </c>
      <c r="L719" s="20">
        <v>153975236.15000001</v>
      </c>
      <c r="M719" s="145">
        <v>7</v>
      </c>
    </row>
    <row r="720" spans="2:13" ht="15.75" customHeight="1">
      <c r="B720" s="18" t="s">
        <v>140</v>
      </c>
      <c r="C720" s="6" t="s">
        <v>141</v>
      </c>
      <c r="D720" s="19"/>
      <c r="E720" s="6" t="s">
        <v>133</v>
      </c>
      <c r="F720" s="6" t="s">
        <v>134</v>
      </c>
      <c r="G720" s="184" t="s">
        <v>773</v>
      </c>
      <c r="H720" s="184" t="s">
        <v>766</v>
      </c>
      <c r="I720" s="185" t="s">
        <v>135</v>
      </c>
      <c r="J720" s="20">
        <v>160548493</v>
      </c>
      <c r="K720" s="20">
        <v>153049314</v>
      </c>
      <c r="L720" s="20">
        <v>153975236.15000001</v>
      </c>
      <c r="M720" s="145">
        <v>7</v>
      </c>
    </row>
    <row r="721" spans="2:13" ht="15.75" customHeight="1">
      <c r="B721" s="18" t="s">
        <v>140</v>
      </c>
      <c r="C721" s="6" t="s">
        <v>141</v>
      </c>
      <c r="D721" s="19"/>
      <c r="E721" s="6" t="s">
        <v>133</v>
      </c>
      <c r="F721" s="6" t="s">
        <v>134</v>
      </c>
      <c r="G721" s="184" t="s">
        <v>773</v>
      </c>
      <c r="H721" s="184" t="s">
        <v>766</v>
      </c>
      <c r="I721" s="185" t="s">
        <v>135</v>
      </c>
      <c r="J721" s="20">
        <v>160548493</v>
      </c>
      <c r="K721" s="20">
        <v>153049314</v>
      </c>
      <c r="L721" s="20">
        <v>153975236.15000001</v>
      </c>
      <c r="M721" s="145">
        <v>7</v>
      </c>
    </row>
    <row r="722" spans="2:13" ht="15.75" customHeight="1">
      <c r="B722" s="18" t="s">
        <v>140</v>
      </c>
      <c r="C722" s="6" t="s">
        <v>141</v>
      </c>
      <c r="D722" s="19"/>
      <c r="E722" s="6" t="s">
        <v>133</v>
      </c>
      <c r="F722" s="6" t="s">
        <v>134</v>
      </c>
      <c r="G722" s="184" t="s">
        <v>774</v>
      </c>
      <c r="H722" s="184" t="s">
        <v>766</v>
      </c>
      <c r="I722" s="185" t="s">
        <v>135</v>
      </c>
      <c r="J722" s="20">
        <v>160548493</v>
      </c>
      <c r="K722" s="20">
        <v>153049314</v>
      </c>
      <c r="L722" s="20">
        <v>153975236.15000001</v>
      </c>
      <c r="M722" s="145">
        <v>7</v>
      </c>
    </row>
    <row r="723" spans="2:13" ht="15.75" customHeight="1">
      <c r="B723" s="18" t="s">
        <v>140</v>
      </c>
      <c r="C723" s="6" t="s">
        <v>141</v>
      </c>
      <c r="D723" s="19"/>
      <c r="E723" s="6" t="s">
        <v>133</v>
      </c>
      <c r="F723" s="6" t="s">
        <v>134</v>
      </c>
      <c r="G723" s="184" t="s">
        <v>775</v>
      </c>
      <c r="H723" s="184" t="s">
        <v>766</v>
      </c>
      <c r="I723" s="185" t="s">
        <v>135</v>
      </c>
      <c r="J723" s="20">
        <v>160548493</v>
      </c>
      <c r="K723" s="20">
        <v>153049314</v>
      </c>
      <c r="L723" s="20">
        <v>153975236.15000001</v>
      </c>
      <c r="M723" s="145">
        <v>7</v>
      </c>
    </row>
    <row r="724" spans="2:13" ht="15.75" customHeight="1">
      <c r="B724" s="18" t="s">
        <v>140</v>
      </c>
      <c r="C724" s="6" t="s">
        <v>141</v>
      </c>
      <c r="D724" s="19"/>
      <c r="E724" s="6" t="s">
        <v>133</v>
      </c>
      <c r="F724" s="6" t="s">
        <v>134</v>
      </c>
      <c r="G724" s="184" t="s">
        <v>776</v>
      </c>
      <c r="H724" s="184" t="s">
        <v>766</v>
      </c>
      <c r="I724" s="185" t="s">
        <v>135</v>
      </c>
      <c r="J724" s="20">
        <v>160548493</v>
      </c>
      <c r="K724" s="20">
        <v>153049314</v>
      </c>
      <c r="L724" s="20">
        <v>153975236.15000001</v>
      </c>
      <c r="M724" s="145">
        <v>7</v>
      </c>
    </row>
    <row r="725" spans="2:13" ht="15.75" customHeight="1">
      <c r="B725" s="18" t="s">
        <v>140</v>
      </c>
      <c r="C725" s="6" t="s">
        <v>141</v>
      </c>
      <c r="D725" s="19"/>
      <c r="E725" s="6" t="s">
        <v>133</v>
      </c>
      <c r="F725" s="6" t="s">
        <v>134</v>
      </c>
      <c r="G725" s="184" t="s">
        <v>777</v>
      </c>
      <c r="H725" s="184" t="s">
        <v>766</v>
      </c>
      <c r="I725" s="185" t="s">
        <v>135</v>
      </c>
      <c r="J725" s="20">
        <v>160548493</v>
      </c>
      <c r="K725" s="20">
        <v>153049314</v>
      </c>
      <c r="L725" s="20">
        <v>153975236.15000001</v>
      </c>
      <c r="M725" s="145">
        <v>7</v>
      </c>
    </row>
    <row r="726" spans="2:13" ht="15.75" customHeight="1">
      <c r="B726" s="18" t="s">
        <v>140</v>
      </c>
      <c r="C726" s="6" t="s">
        <v>141</v>
      </c>
      <c r="D726" s="19"/>
      <c r="E726" s="6" t="s">
        <v>133</v>
      </c>
      <c r="F726" s="6" t="s">
        <v>134</v>
      </c>
      <c r="G726" s="184" t="s">
        <v>777</v>
      </c>
      <c r="H726" s="184" t="s">
        <v>766</v>
      </c>
      <c r="I726" s="185" t="s">
        <v>135</v>
      </c>
      <c r="J726" s="20">
        <v>160548493</v>
      </c>
      <c r="K726" s="20">
        <v>153049314</v>
      </c>
      <c r="L726" s="20">
        <v>153975236.15000001</v>
      </c>
      <c r="M726" s="145">
        <v>7</v>
      </c>
    </row>
    <row r="727" spans="2:13" ht="15.75" customHeight="1">
      <c r="B727" s="18" t="s">
        <v>140</v>
      </c>
      <c r="C727" s="6" t="s">
        <v>141</v>
      </c>
      <c r="D727" s="19"/>
      <c r="E727" s="6" t="s">
        <v>133</v>
      </c>
      <c r="F727" s="6" t="s">
        <v>134</v>
      </c>
      <c r="G727" s="184" t="s">
        <v>778</v>
      </c>
      <c r="H727" s="184" t="s">
        <v>766</v>
      </c>
      <c r="I727" s="185" t="s">
        <v>135</v>
      </c>
      <c r="J727" s="20">
        <v>160548493</v>
      </c>
      <c r="K727" s="20">
        <v>153049314</v>
      </c>
      <c r="L727" s="20">
        <v>153975236.15000001</v>
      </c>
      <c r="M727" s="145">
        <v>7</v>
      </c>
    </row>
    <row r="728" spans="2:13" ht="15.75" customHeight="1">
      <c r="B728" s="18" t="s">
        <v>140</v>
      </c>
      <c r="C728" s="6" t="s">
        <v>141</v>
      </c>
      <c r="D728" s="19"/>
      <c r="E728" s="6" t="s">
        <v>133</v>
      </c>
      <c r="F728" s="6" t="s">
        <v>134</v>
      </c>
      <c r="G728" s="184" t="s">
        <v>779</v>
      </c>
      <c r="H728" s="184" t="s">
        <v>766</v>
      </c>
      <c r="I728" s="185" t="s">
        <v>135</v>
      </c>
      <c r="J728" s="20">
        <v>160548493</v>
      </c>
      <c r="K728" s="20">
        <v>153049314</v>
      </c>
      <c r="L728" s="20">
        <v>153975236.15000001</v>
      </c>
      <c r="M728" s="145">
        <v>7</v>
      </c>
    </row>
    <row r="729" spans="2:13" ht="15.75" customHeight="1">
      <c r="B729" s="18" t="s">
        <v>140</v>
      </c>
      <c r="C729" s="6" t="s">
        <v>141</v>
      </c>
      <c r="D729" s="19"/>
      <c r="E729" s="6" t="s">
        <v>133</v>
      </c>
      <c r="F729" s="6" t="s">
        <v>134</v>
      </c>
      <c r="G729" s="184" t="s">
        <v>780</v>
      </c>
      <c r="H729" s="184" t="s">
        <v>766</v>
      </c>
      <c r="I729" s="185" t="s">
        <v>135</v>
      </c>
      <c r="J729" s="20">
        <v>160548493</v>
      </c>
      <c r="K729" s="20">
        <v>153049314</v>
      </c>
      <c r="L729" s="20">
        <v>153975236.15000001</v>
      </c>
      <c r="M729" s="145">
        <v>7</v>
      </c>
    </row>
    <row r="730" spans="2:13" ht="15.75" customHeight="1">
      <c r="B730" s="18" t="s">
        <v>140</v>
      </c>
      <c r="C730" s="6" t="s">
        <v>141</v>
      </c>
      <c r="D730" s="19"/>
      <c r="E730" s="6" t="s">
        <v>133</v>
      </c>
      <c r="F730" s="6" t="s">
        <v>134</v>
      </c>
      <c r="G730" s="184" t="s">
        <v>781</v>
      </c>
      <c r="H730" s="184" t="s">
        <v>766</v>
      </c>
      <c r="I730" s="185" t="s">
        <v>135</v>
      </c>
      <c r="J730" s="20">
        <v>160548493</v>
      </c>
      <c r="K730" s="20">
        <v>153049314</v>
      </c>
      <c r="L730" s="20">
        <v>153975236.15000001</v>
      </c>
      <c r="M730" s="145">
        <v>7</v>
      </c>
    </row>
    <row r="731" spans="2:13" ht="15.75" customHeight="1">
      <c r="B731" s="18" t="s">
        <v>140</v>
      </c>
      <c r="C731" s="6" t="s">
        <v>141</v>
      </c>
      <c r="D731" s="19"/>
      <c r="E731" s="6" t="s">
        <v>133</v>
      </c>
      <c r="F731" s="6" t="s">
        <v>134</v>
      </c>
      <c r="G731" s="184" t="s">
        <v>781</v>
      </c>
      <c r="H731" s="184" t="s">
        <v>766</v>
      </c>
      <c r="I731" s="185" t="s">
        <v>135</v>
      </c>
      <c r="J731" s="20">
        <v>160548493</v>
      </c>
      <c r="K731" s="20">
        <v>153049314</v>
      </c>
      <c r="L731" s="20">
        <v>153975236.15000001</v>
      </c>
      <c r="M731" s="145">
        <v>7</v>
      </c>
    </row>
    <row r="732" spans="2:13" ht="15.75" customHeight="1">
      <c r="B732" s="18" t="s">
        <v>140</v>
      </c>
      <c r="C732" s="6" t="s">
        <v>141</v>
      </c>
      <c r="D732" s="19"/>
      <c r="E732" s="6" t="s">
        <v>133</v>
      </c>
      <c r="F732" s="6" t="s">
        <v>134</v>
      </c>
      <c r="G732" s="184" t="s">
        <v>782</v>
      </c>
      <c r="H732" s="184" t="s">
        <v>766</v>
      </c>
      <c r="I732" s="185" t="s">
        <v>135</v>
      </c>
      <c r="J732" s="20">
        <v>160548493</v>
      </c>
      <c r="K732" s="20">
        <v>153049314</v>
      </c>
      <c r="L732" s="20">
        <v>153975236.15000001</v>
      </c>
      <c r="M732" s="145">
        <v>7</v>
      </c>
    </row>
    <row r="733" spans="2:13" ht="15.75" customHeight="1">
      <c r="B733" s="18" t="s">
        <v>140</v>
      </c>
      <c r="C733" s="6" t="s">
        <v>141</v>
      </c>
      <c r="D733" s="19"/>
      <c r="E733" s="6" t="s">
        <v>133</v>
      </c>
      <c r="F733" s="6" t="s">
        <v>134</v>
      </c>
      <c r="G733" s="184" t="s">
        <v>783</v>
      </c>
      <c r="H733" s="184" t="s">
        <v>766</v>
      </c>
      <c r="I733" s="185" t="s">
        <v>135</v>
      </c>
      <c r="J733" s="20">
        <v>160548493</v>
      </c>
      <c r="K733" s="20">
        <v>153049314</v>
      </c>
      <c r="L733" s="20">
        <v>153975236.15000001</v>
      </c>
      <c r="M733" s="145">
        <v>7</v>
      </c>
    </row>
    <row r="734" spans="2:13" ht="15.75" customHeight="1">
      <c r="B734" s="18" t="s">
        <v>140</v>
      </c>
      <c r="C734" s="6" t="s">
        <v>162</v>
      </c>
      <c r="D734" s="19" t="s">
        <v>784</v>
      </c>
      <c r="E734" s="6" t="s">
        <v>133</v>
      </c>
      <c r="F734" s="6" t="s">
        <v>134</v>
      </c>
      <c r="G734" s="184" t="s">
        <v>785</v>
      </c>
      <c r="H734" s="184" t="s">
        <v>163</v>
      </c>
      <c r="I734" s="185" t="s">
        <v>135</v>
      </c>
      <c r="J734" s="20">
        <v>1120279452</v>
      </c>
      <c r="K734" s="20">
        <v>1000217565</v>
      </c>
      <c r="L734" s="20">
        <v>1013802066.92</v>
      </c>
      <c r="M734" s="145">
        <v>8.1</v>
      </c>
    </row>
    <row r="735" spans="2:13" ht="15.75" customHeight="1">
      <c r="B735" s="18" t="s">
        <v>140</v>
      </c>
      <c r="C735" s="6" t="s">
        <v>162</v>
      </c>
      <c r="D735" s="19" t="s">
        <v>784</v>
      </c>
      <c r="E735" s="6" t="s">
        <v>133</v>
      </c>
      <c r="F735" s="6" t="s">
        <v>134</v>
      </c>
      <c r="G735" s="184" t="s">
        <v>786</v>
      </c>
      <c r="H735" s="184" t="s">
        <v>163</v>
      </c>
      <c r="I735" s="185" t="s">
        <v>135</v>
      </c>
      <c r="J735" s="20">
        <v>1120279452</v>
      </c>
      <c r="K735" s="20">
        <v>1000217565</v>
      </c>
      <c r="L735" s="20">
        <v>1013802066.92</v>
      </c>
      <c r="M735" s="145">
        <v>8.1</v>
      </c>
    </row>
    <row r="736" spans="2:13" ht="15.75" customHeight="1">
      <c r="B736" s="18" t="s">
        <v>140</v>
      </c>
      <c r="C736" s="6" t="s">
        <v>162</v>
      </c>
      <c r="D736" s="19" t="s">
        <v>784</v>
      </c>
      <c r="E736" s="6" t="s">
        <v>133</v>
      </c>
      <c r="F736" s="6" t="s">
        <v>134</v>
      </c>
      <c r="G736" s="184" t="s">
        <v>787</v>
      </c>
      <c r="H736" s="184" t="s">
        <v>163</v>
      </c>
      <c r="I736" s="185" t="s">
        <v>135</v>
      </c>
      <c r="J736" s="20">
        <v>1120279452</v>
      </c>
      <c r="K736" s="20">
        <v>1000217565</v>
      </c>
      <c r="L736" s="20">
        <v>1013802066.92</v>
      </c>
      <c r="M736" s="145">
        <v>8.1</v>
      </c>
    </row>
    <row r="737" spans="2:13" ht="15.75" customHeight="1">
      <c r="B737" s="18" t="s">
        <v>140</v>
      </c>
      <c r="C737" s="6" t="s">
        <v>162</v>
      </c>
      <c r="D737" s="19" t="s">
        <v>784</v>
      </c>
      <c r="E737" s="6" t="s">
        <v>133</v>
      </c>
      <c r="F737" s="6" t="s">
        <v>134</v>
      </c>
      <c r="G737" s="184" t="s">
        <v>788</v>
      </c>
      <c r="H737" s="184" t="s">
        <v>163</v>
      </c>
      <c r="I737" s="185" t="s">
        <v>135</v>
      </c>
      <c r="J737" s="20">
        <v>1120279452</v>
      </c>
      <c r="K737" s="20">
        <v>1000217565</v>
      </c>
      <c r="L737" s="20">
        <v>1013802066.92</v>
      </c>
      <c r="M737" s="145">
        <v>8.1</v>
      </c>
    </row>
    <row r="738" spans="2:13" ht="15.75" customHeight="1">
      <c r="B738" s="18" t="s">
        <v>140</v>
      </c>
      <c r="C738" s="6" t="s">
        <v>162</v>
      </c>
      <c r="D738" s="19" t="s">
        <v>784</v>
      </c>
      <c r="E738" s="6" t="s">
        <v>133</v>
      </c>
      <c r="F738" s="6" t="s">
        <v>134</v>
      </c>
      <c r="G738" s="184" t="s">
        <v>789</v>
      </c>
      <c r="H738" s="184" t="s">
        <v>163</v>
      </c>
      <c r="I738" s="185" t="s">
        <v>135</v>
      </c>
      <c r="J738" s="20">
        <v>1120279452</v>
      </c>
      <c r="K738" s="20">
        <v>1000217565</v>
      </c>
      <c r="L738" s="20">
        <v>1013802066.92</v>
      </c>
      <c r="M738" s="145">
        <v>8.1</v>
      </c>
    </row>
    <row r="739" spans="2:13" ht="15.75" customHeight="1">
      <c r="B739" s="18" t="s">
        <v>140</v>
      </c>
      <c r="C739" s="6" t="s">
        <v>162</v>
      </c>
      <c r="D739" s="19" t="s">
        <v>784</v>
      </c>
      <c r="E739" s="6" t="s">
        <v>133</v>
      </c>
      <c r="F739" s="6" t="s">
        <v>134</v>
      </c>
      <c r="G739" s="184" t="s">
        <v>164</v>
      </c>
      <c r="H739" s="184" t="s">
        <v>163</v>
      </c>
      <c r="I739" s="185" t="s">
        <v>135</v>
      </c>
      <c r="J739" s="20">
        <v>1120279452</v>
      </c>
      <c r="K739" s="20">
        <v>1000217565</v>
      </c>
      <c r="L739" s="20">
        <v>1013802066.92</v>
      </c>
      <c r="M739" s="145">
        <v>8.1</v>
      </c>
    </row>
    <row r="740" spans="2:13" ht="15.75" customHeight="1">
      <c r="B740" s="18" t="s">
        <v>140</v>
      </c>
      <c r="C740" s="6" t="s">
        <v>162</v>
      </c>
      <c r="D740" s="19" t="s">
        <v>784</v>
      </c>
      <c r="E740" s="6" t="s">
        <v>133</v>
      </c>
      <c r="F740" s="6" t="s">
        <v>134</v>
      </c>
      <c r="G740" s="184" t="s">
        <v>165</v>
      </c>
      <c r="H740" s="184" t="s">
        <v>163</v>
      </c>
      <c r="I740" s="185" t="s">
        <v>135</v>
      </c>
      <c r="J740" s="20">
        <v>1120279452</v>
      </c>
      <c r="K740" s="20">
        <v>1000217565</v>
      </c>
      <c r="L740" s="20">
        <v>1013802066.92</v>
      </c>
      <c r="M740" s="145">
        <v>8.1</v>
      </c>
    </row>
    <row r="741" spans="2:13" ht="15.75" customHeight="1">
      <c r="B741" s="18" t="s">
        <v>140</v>
      </c>
      <c r="C741" s="6" t="s">
        <v>162</v>
      </c>
      <c r="D741" s="19" t="s">
        <v>784</v>
      </c>
      <c r="E741" s="6" t="s">
        <v>133</v>
      </c>
      <c r="F741" s="6" t="s">
        <v>134</v>
      </c>
      <c r="G741" s="184" t="s">
        <v>166</v>
      </c>
      <c r="H741" s="184" t="s">
        <v>163</v>
      </c>
      <c r="I741" s="185" t="s">
        <v>135</v>
      </c>
      <c r="J741" s="20">
        <v>1120279452</v>
      </c>
      <c r="K741" s="20">
        <v>1000217565</v>
      </c>
      <c r="L741" s="20">
        <v>1013802066.92</v>
      </c>
      <c r="M741" s="145">
        <v>8.1</v>
      </c>
    </row>
    <row r="742" spans="2:13" ht="15.75" customHeight="1">
      <c r="B742" s="18" t="s">
        <v>140</v>
      </c>
      <c r="C742" s="6" t="s">
        <v>162</v>
      </c>
      <c r="D742" s="19" t="s">
        <v>784</v>
      </c>
      <c r="E742" s="6" t="s">
        <v>133</v>
      </c>
      <c r="F742" s="6" t="s">
        <v>134</v>
      </c>
      <c r="G742" s="184" t="s">
        <v>167</v>
      </c>
      <c r="H742" s="184" t="s">
        <v>163</v>
      </c>
      <c r="I742" s="185" t="s">
        <v>135</v>
      </c>
      <c r="J742" s="20">
        <v>1120279452</v>
      </c>
      <c r="K742" s="20">
        <v>1000217565</v>
      </c>
      <c r="L742" s="20">
        <v>1013802066.92</v>
      </c>
      <c r="M742" s="145">
        <v>8.1</v>
      </c>
    </row>
    <row r="743" spans="2:13" ht="15.75" customHeight="1">
      <c r="B743" s="18" t="s">
        <v>140</v>
      </c>
      <c r="C743" s="6" t="s">
        <v>162</v>
      </c>
      <c r="D743" s="19" t="s">
        <v>784</v>
      </c>
      <c r="E743" s="6" t="s">
        <v>133</v>
      </c>
      <c r="F743" s="6" t="s">
        <v>134</v>
      </c>
      <c r="G743" s="184" t="s">
        <v>168</v>
      </c>
      <c r="H743" s="184" t="s">
        <v>163</v>
      </c>
      <c r="I743" s="185" t="s">
        <v>135</v>
      </c>
      <c r="J743" s="20">
        <v>1120279452</v>
      </c>
      <c r="K743" s="20">
        <v>1000217565</v>
      </c>
      <c r="L743" s="20">
        <v>1013802066.92</v>
      </c>
      <c r="M743" s="145">
        <v>8.1</v>
      </c>
    </row>
    <row r="744" spans="2:13" ht="15.75" customHeight="1">
      <c r="B744" s="18" t="s">
        <v>140</v>
      </c>
      <c r="C744" s="6" t="s">
        <v>162</v>
      </c>
      <c r="D744" s="19" t="s">
        <v>784</v>
      </c>
      <c r="E744" s="6" t="s">
        <v>133</v>
      </c>
      <c r="F744" s="6" t="s">
        <v>134</v>
      </c>
      <c r="G744" s="184" t="s">
        <v>169</v>
      </c>
      <c r="H744" s="184" t="s">
        <v>163</v>
      </c>
      <c r="I744" s="185" t="s">
        <v>135</v>
      </c>
      <c r="J744" s="20">
        <v>1120279452</v>
      </c>
      <c r="K744" s="20">
        <v>1000217565</v>
      </c>
      <c r="L744" s="20">
        <v>1013802066.92</v>
      </c>
      <c r="M744" s="145">
        <v>8.1</v>
      </c>
    </row>
    <row r="745" spans="2:13" ht="15.75" customHeight="1">
      <c r="B745" s="18" t="s">
        <v>140</v>
      </c>
      <c r="C745" s="6" t="s">
        <v>162</v>
      </c>
      <c r="D745" s="19" t="s">
        <v>784</v>
      </c>
      <c r="E745" s="6" t="s">
        <v>133</v>
      </c>
      <c r="F745" s="6" t="s">
        <v>134</v>
      </c>
      <c r="G745" s="184" t="s">
        <v>170</v>
      </c>
      <c r="H745" s="184" t="s">
        <v>163</v>
      </c>
      <c r="I745" s="185" t="s">
        <v>135</v>
      </c>
      <c r="J745" s="20">
        <v>1120279452</v>
      </c>
      <c r="K745" s="20">
        <v>1000217565</v>
      </c>
      <c r="L745" s="20">
        <v>1013802066.92</v>
      </c>
      <c r="M745" s="145">
        <v>8.1</v>
      </c>
    </row>
    <row r="746" spans="2:13" ht="15.75" customHeight="1">
      <c r="B746" s="18" t="s">
        <v>140</v>
      </c>
      <c r="C746" s="6" t="s">
        <v>162</v>
      </c>
      <c r="D746" s="19" t="s">
        <v>784</v>
      </c>
      <c r="E746" s="6" t="s">
        <v>133</v>
      </c>
      <c r="F746" s="6" t="s">
        <v>134</v>
      </c>
      <c r="G746" s="184" t="s">
        <v>171</v>
      </c>
      <c r="H746" s="184" t="s">
        <v>163</v>
      </c>
      <c r="I746" s="185" t="s">
        <v>135</v>
      </c>
      <c r="J746" s="20">
        <v>1120279452</v>
      </c>
      <c r="K746" s="20">
        <v>1000217565</v>
      </c>
      <c r="L746" s="20">
        <v>1013802066.92</v>
      </c>
      <c r="M746" s="145">
        <v>8.1</v>
      </c>
    </row>
    <row r="747" spans="2:13" ht="15.75" customHeight="1">
      <c r="B747" s="18" t="s">
        <v>140</v>
      </c>
      <c r="C747" s="6" t="s">
        <v>162</v>
      </c>
      <c r="D747" s="19" t="s">
        <v>784</v>
      </c>
      <c r="E747" s="6" t="s">
        <v>133</v>
      </c>
      <c r="F747" s="6" t="s">
        <v>134</v>
      </c>
      <c r="G747" s="184" t="s">
        <v>172</v>
      </c>
      <c r="H747" s="184" t="s">
        <v>163</v>
      </c>
      <c r="I747" s="185" t="s">
        <v>135</v>
      </c>
      <c r="J747" s="20">
        <v>1120279452</v>
      </c>
      <c r="K747" s="20">
        <v>1000217565</v>
      </c>
      <c r="L747" s="20">
        <v>1013802066.92</v>
      </c>
      <c r="M747" s="145">
        <v>8.1</v>
      </c>
    </row>
    <row r="748" spans="2:13" ht="15.75" customHeight="1">
      <c r="B748" s="18" t="s">
        <v>140</v>
      </c>
      <c r="C748" s="6" t="s">
        <v>162</v>
      </c>
      <c r="D748" s="19" t="s">
        <v>784</v>
      </c>
      <c r="E748" s="6" t="s">
        <v>133</v>
      </c>
      <c r="F748" s="6" t="s">
        <v>134</v>
      </c>
      <c r="G748" s="184" t="s">
        <v>173</v>
      </c>
      <c r="H748" s="184" t="s">
        <v>163</v>
      </c>
      <c r="I748" s="185" t="s">
        <v>135</v>
      </c>
      <c r="J748" s="20">
        <v>1120279452</v>
      </c>
      <c r="K748" s="20">
        <v>1000217565</v>
      </c>
      <c r="L748" s="20">
        <v>1013802066.92</v>
      </c>
      <c r="M748" s="145">
        <v>8.1</v>
      </c>
    </row>
    <row r="749" spans="2:13" ht="15.75" customHeight="1">
      <c r="B749" s="18" t="s">
        <v>140</v>
      </c>
      <c r="C749" s="6" t="s">
        <v>162</v>
      </c>
      <c r="D749" s="19" t="s">
        <v>784</v>
      </c>
      <c r="E749" s="6" t="s">
        <v>133</v>
      </c>
      <c r="F749" s="6" t="s">
        <v>134</v>
      </c>
      <c r="G749" s="184" t="s">
        <v>174</v>
      </c>
      <c r="H749" s="184" t="s">
        <v>163</v>
      </c>
      <c r="I749" s="185" t="s">
        <v>135</v>
      </c>
      <c r="J749" s="20">
        <v>1120279452</v>
      </c>
      <c r="K749" s="20">
        <v>1000217565</v>
      </c>
      <c r="L749" s="20">
        <v>1013802066.92</v>
      </c>
      <c r="M749" s="145">
        <v>8.1</v>
      </c>
    </row>
    <row r="750" spans="2:13" ht="15.75" customHeight="1">
      <c r="B750" s="18" t="s">
        <v>140</v>
      </c>
      <c r="C750" s="6" t="s">
        <v>162</v>
      </c>
      <c r="D750" s="19" t="s">
        <v>784</v>
      </c>
      <c r="E750" s="6" t="s">
        <v>133</v>
      </c>
      <c r="F750" s="6" t="s">
        <v>134</v>
      </c>
      <c r="G750" s="184" t="s">
        <v>175</v>
      </c>
      <c r="H750" s="184" t="s">
        <v>163</v>
      </c>
      <c r="I750" s="185" t="s">
        <v>135</v>
      </c>
      <c r="J750" s="20">
        <v>1120279452</v>
      </c>
      <c r="K750" s="20">
        <v>1000217565</v>
      </c>
      <c r="L750" s="20">
        <v>1013802066.92</v>
      </c>
      <c r="M750" s="145">
        <v>8.1</v>
      </c>
    </row>
    <row r="751" spans="2:13" ht="15.75" customHeight="1">
      <c r="B751" s="18" t="s">
        <v>140</v>
      </c>
      <c r="C751" s="6" t="s">
        <v>162</v>
      </c>
      <c r="D751" s="19" t="s">
        <v>784</v>
      </c>
      <c r="E751" s="6" t="s">
        <v>133</v>
      </c>
      <c r="F751" s="6" t="s">
        <v>134</v>
      </c>
      <c r="G751" s="184" t="s">
        <v>176</v>
      </c>
      <c r="H751" s="184" t="s">
        <v>163</v>
      </c>
      <c r="I751" s="185" t="s">
        <v>135</v>
      </c>
      <c r="J751" s="20">
        <v>1120279452</v>
      </c>
      <c r="K751" s="20">
        <v>1000217565</v>
      </c>
      <c r="L751" s="20">
        <v>1013802066.92</v>
      </c>
      <c r="M751" s="145">
        <v>8.1</v>
      </c>
    </row>
    <row r="752" spans="2:13" ht="15.75" customHeight="1">
      <c r="B752" s="18" t="s">
        <v>140</v>
      </c>
      <c r="C752" s="6" t="s">
        <v>162</v>
      </c>
      <c r="D752" s="19" t="s">
        <v>784</v>
      </c>
      <c r="E752" s="6" t="s">
        <v>133</v>
      </c>
      <c r="F752" s="6" t="s">
        <v>134</v>
      </c>
      <c r="G752" s="184" t="s">
        <v>177</v>
      </c>
      <c r="H752" s="184" t="s">
        <v>163</v>
      </c>
      <c r="I752" s="185" t="s">
        <v>135</v>
      </c>
      <c r="J752" s="20">
        <v>1120279452</v>
      </c>
      <c r="K752" s="20">
        <v>1000217565</v>
      </c>
      <c r="L752" s="20">
        <v>1013802066.92</v>
      </c>
      <c r="M752" s="145">
        <v>8.1</v>
      </c>
    </row>
    <row r="753" spans="2:13" ht="15.75" customHeight="1">
      <c r="B753" s="18" t="s">
        <v>140</v>
      </c>
      <c r="C753" s="6" t="s">
        <v>162</v>
      </c>
      <c r="D753" s="19" t="s">
        <v>784</v>
      </c>
      <c r="E753" s="6" t="s">
        <v>133</v>
      </c>
      <c r="F753" s="6" t="s">
        <v>134</v>
      </c>
      <c r="G753" s="184" t="s">
        <v>178</v>
      </c>
      <c r="H753" s="184" t="s">
        <v>163</v>
      </c>
      <c r="I753" s="185" t="s">
        <v>135</v>
      </c>
      <c r="J753" s="20">
        <v>1120279452</v>
      </c>
      <c r="K753" s="20">
        <v>1000217565</v>
      </c>
      <c r="L753" s="20">
        <v>1013802066.92</v>
      </c>
      <c r="M753" s="145">
        <v>8.1</v>
      </c>
    </row>
    <row r="754" spans="2:13" ht="15.75" customHeight="1">
      <c r="B754" s="18" t="s">
        <v>140</v>
      </c>
      <c r="C754" s="6" t="s">
        <v>162</v>
      </c>
      <c r="D754" s="19" t="s">
        <v>784</v>
      </c>
      <c r="E754" s="6" t="s">
        <v>133</v>
      </c>
      <c r="F754" s="6" t="s">
        <v>134</v>
      </c>
      <c r="G754" s="184" t="s">
        <v>179</v>
      </c>
      <c r="H754" s="184" t="s">
        <v>163</v>
      </c>
      <c r="I754" s="185" t="s">
        <v>135</v>
      </c>
      <c r="J754" s="20">
        <v>1119835616</v>
      </c>
      <c r="K754" s="20">
        <v>1000000000</v>
      </c>
      <c r="L754" s="20">
        <v>1013362035.95</v>
      </c>
      <c r="M754" s="145">
        <v>8.1</v>
      </c>
    </row>
    <row r="755" spans="2:13" ht="15.75" customHeight="1">
      <c r="B755" s="18" t="s">
        <v>140</v>
      </c>
      <c r="C755" s="6" t="s">
        <v>162</v>
      </c>
      <c r="D755" s="19" t="s">
        <v>784</v>
      </c>
      <c r="E755" s="6" t="s">
        <v>133</v>
      </c>
      <c r="F755" s="6" t="s">
        <v>134</v>
      </c>
      <c r="G755" s="184" t="s">
        <v>180</v>
      </c>
      <c r="H755" s="184" t="s">
        <v>163</v>
      </c>
      <c r="I755" s="185" t="s">
        <v>135</v>
      </c>
      <c r="J755" s="20">
        <v>1119835616</v>
      </c>
      <c r="K755" s="20">
        <v>1000000000</v>
      </c>
      <c r="L755" s="20">
        <v>1013362035.95</v>
      </c>
      <c r="M755" s="145">
        <v>8.1</v>
      </c>
    </row>
    <row r="756" spans="2:13" ht="15.75" customHeight="1">
      <c r="B756" s="18" t="s">
        <v>140</v>
      </c>
      <c r="C756" s="6" t="s">
        <v>162</v>
      </c>
      <c r="D756" s="19" t="s">
        <v>784</v>
      </c>
      <c r="E756" s="6" t="s">
        <v>133</v>
      </c>
      <c r="F756" s="6" t="s">
        <v>134</v>
      </c>
      <c r="G756" s="184" t="s">
        <v>181</v>
      </c>
      <c r="H756" s="184" t="s">
        <v>163</v>
      </c>
      <c r="I756" s="185" t="s">
        <v>135</v>
      </c>
      <c r="J756" s="20">
        <v>1119835616</v>
      </c>
      <c r="K756" s="20">
        <v>1000000000</v>
      </c>
      <c r="L756" s="20">
        <v>1013362035.95</v>
      </c>
      <c r="M756" s="145">
        <v>8.1</v>
      </c>
    </row>
    <row r="757" spans="2:13" ht="15.75" customHeight="1">
      <c r="B757" s="18" t="s">
        <v>140</v>
      </c>
      <c r="C757" s="6" t="s">
        <v>162</v>
      </c>
      <c r="D757" s="19" t="s">
        <v>784</v>
      </c>
      <c r="E757" s="6" t="s">
        <v>133</v>
      </c>
      <c r="F757" s="6" t="s">
        <v>134</v>
      </c>
      <c r="G757" s="184" t="s">
        <v>182</v>
      </c>
      <c r="H757" s="184" t="s">
        <v>163</v>
      </c>
      <c r="I757" s="185" t="s">
        <v>135</v>
      </c>
      <c r="J757" s="20">
        <v>1119835616</v>
      </c>
      <c r="K757" s="20">
        <v>1000000000</v>
      </c>
      <c r="L757" s="20">
        <v>1013362035.95</v>
      </c>
      <c r="M757" s="145">
        <v>8.1</v>
      </c>
    </row>
    <row r="758" spans="2:13" ht="15.75" customHeight="1">
      <c r="B758" s="18" t="s">
        <v>140</v>
      </c>
      <c r="C758" s="6" t="s">
        <v>162</v>
      </c>
      <c r="D758" s="19" t="s">
        <v>784</v>
      </c>
      <c r="E758" s="6" t="s">
        <v>133</v>
      </c>
      <c r="F758" s="6" t="s">
        <v>134</v>
      </c>
      <c r="G758" s="184" t="s">
        <v>183</v>
      </c>
      <c r="H758" s="184" t="s">
        <v>163</v>
      </c>
      <c r="I758" s="185" t="s">
        <v>135</v>
      </c>
      <c r="J758" s="20">
        <v>1119835616</v>
      </c>
      <c r="K758" s="20">
        <v>1000000000</v>
      </c>
      <c r="L758" s="20">
        <v>1013362035.95</v>
      </c>
      <c r="M758" s="145">
        <v>8.1</v>
      </c>
    </row>
    <row r="759" spans="2:13" ht="15.75" customHeight="1">
      <c r="B759" s="18" t="s">
        <v>140</v>
      </c>
      <c r="C759" s="6" t="s">
        <v>162</v>
      </c>
      <c r="D759" s="19" t="s">
        <v>784</v>
      </c>
      <c r="E759" s="6" t="s">
        <v>133</v>
      </c>
      <c r="F759" s="6" t="s">
        <v>134</v>
      </c>
      <c r="G759" s="184" t="s">
        <v>184</v>
      </c>
      <c r="H759" s="184" t="s">
        <v>163</v>
      </c>
      <c r="I759" s="185" t="s">
        <v>135</v>
      </c>
      <c r="J759" s="20">
        <v>1119835616</v>
      </c>
      <c r="K759" s="20">
        <v>1000000000</v>
      </c>
      <c r="L759" s="20">
        <v>1013362035.95</v>
      </c>
      <c r="M759" s="145">
        <v>8.1</v>
      </c>
    </row>
    <row r="760" spans="2:13" ht="15.75" customHeight="1">
      <c r="B760" s="18" t="s">
        <v>140</v>
      </c>
      <c r="C760" s="6" t="s">
        <v>162</v>
      </c>
      <c r="D760" s="19" t="s">
        <v>784</v>
      </c>
      <c r="E760" s="6" t="s">
        <v>133</v>
      </c>
      <c r="F760" s="6" t="s">
        <v>134</v>
      </c>
      <c r="G760" s="184" t="s">
        <v>185</v>
      </c>
      <c r="H760" s="184" t="s">
        <v>163</v>
      </c>
      <c r="I760" s="185" t="s">
        <v>135</v>
      </c>
      <c r="J760" s="20">
        <v>1119835616</v>
      </c>
      <c r="K760" s="20">
        <v>1000000000</v>
      </c>
      <c r="L760" s="20">
        <v>1013362035.95</v>
      </c>
      <c r="M760" s="145">
        <v>8.1</v>
      </c>
    </row>
    <row r="761" spans="2:13" ht="15.75" customHeight="1">
      <c r="B761" s="18" t="s">
        <v>140</v>
      </c>
      <c r="C761" s="6" t="s">
        <v>162</v>
      </c>
      <c r="D761" s="19" t="s">
        <v>784</v>
      </c>
      <c r="E761" s="6" t="s">
        <v>133</v>
      </c>
      <c r="F761" s="6" t="s">
        <v>134</v>
      </c>
      <c r="G761" s="184" t="s">
        <v>186</v>
      </c>
      <c r="H761" s="184" t="s">
        <v>163</v>
      </c>
      <c r="I761" s="185" t="s">
        <v>135</v>
      </c>
      <c r="J761" s="20">
        <v>1119835616</v>
      </c>
      <c r="K761" s="20">
        <v>1000000000</v>
      </c>
      <c r="L761" s="20">
        <v>1013362035.95</v>
      </c>
      <c r="M761" s="145">
        <v>8.1</v>
      </c>
    </row>
    <row r="762" spans="2:13" ht="15.75" customHeight="1">
      <c r="B762" s="18" t="s">
        <v>140</v>
      </c>
      <c r="C762" s="6" t="s">
        <v>162</v>
      </c>
      <c r="D762" s="19" t="s">
        <v>784</v>
      </c>
      <c r="E762" s="6" t="s">
        <v>133</v>
      </c>
      <c r="F762" s="6" t="s">
        <v>134</v>
      </c>
      <c r="G762" s="184" t="s">
        <v>187</v>
      </c>
      <c r="H762" s="184" t="s">
        <v>163</v>
      </c>
      <c r="I762" s="185" t="s">
        <v>135</v>
      </c>
      <c r="J762" s="20">
        <v>1119835616</v>
      </c>
      <c r="K762" s="20">
        <v>1000000000</v>
      </c>
      <c r="L762" s="20">
        <v>1013362035.95</v>
      </c>
      <c r="M762" s="145">
        <v>8.1</v>
      </c>
    </row>
    <row r="763" spans="2:13" ht="15.75" customHeight="1">
      <c r="B763" s="18" t="s">
        <v>140</v>
      </c>
      <c r="C763" s="6" t="s">
        <v>162</v>
      </c>
      <c r="D763" s="19" t="s">
        <v>784</v>
      </c>
      <c r="E763" s="6" t="s">
        <v>133</v>
      </c>
      <c r="F763" s="6" t="s">
        <v>134</v>
      </c>
      <c r="G763" s="184" t="s">
        <v>188</v>
      </c>
      <c r="H763" s="184" t="s">
        <v>163</v>
      </c>
      <c r="I763" s="185" t="s">
        <v>135</v>
      </c>
      <c r="J763" s="20">
        <v>1119835616</v>
      </c>
      <c r="K763" s="20">
        <v>1000000000</v>
      </c>
      <c r="L763" s="20">
        <v>1013362035.95</v>
      </c>
      <c r="M763" s="145">
        <v>8.1</v>
      </c>
    </row>
    <row r="764" spans="2:13" ht="15.75" customHeight="1">
      <c r="B764" s="18" t="s">
        <v>140</v>
      </c>
      <c r="C764" s="6" t="s">
        <v>162</v>
      </c>
      <c r="D764" s="19" t="s">
        <v>784</v>
      </c>
      <c r="E764" s="6" t="s">
        <v>133</v>
      </c>
      <c r="F764" s="6" t="s">
        <v>134</v>
      </c>
      <c r="G764" s="184" t="s">
        <v>189</v>
      </c>
      <c r="H764" s="184" t="s">
        <v>163</v>
      </c>
      <c r="I764" s="185" t="s">
        <v>135</v>
      </c>
      <c r="J764" s="20">
        <v>1119835616</v>
      </c>
      <c r="K764" s="20">
        <v>1000000000</v>
      </c>
      <c r="L764" s="20">
        <v>1013362035.95</v>
      </c>
      <c r="M764" s="145">
        <v>8.1</v>
      </c>
    </row>
    <row r="765" spans="2:13" ht="15.75" customHeight="1">
      <c r="B765" s="18" t="s">
        <v>140</v>
      </c>
      <c r="C765" s="6" t="s">
        <v>162</v>
      </c>
      <c r="D765" s="19" t="s">
        <v>784</v>
      </c>
      <c r="E765" s="6" t="s">
        <v>133</v>
      </c>
      <c r="F765" s="6" t="s">
        <v>134</v>
      </c>
      <c r="G765" s="184" t="s">
        <v>190</v>
      </c>
      <c r="H765" s="184" t="s">
        <v>163</v>
      </c>
      <c r="I765" s="185" t="s">
        <v>135</v>
      </c>
      <c r="J765" s="20">
        <v>1119835616</v>
      </c>
      <c r="K765" s="20">
        <v>1000000000</v>
      </c>
      <c r="L765" s="20">
        <v>1013362035.95</v>
      </c>
      <c r="M765" s="145">
        <v>8.1</v>
      </c>
    </row>
    <row r="766" spans="2:13" ht="15.75" customHeight="1">
      <c r="B766" s="18" t="s">
        <v>140</v>
      </c>
      <c r="C766" s="6" t="s">
        <v>162</v>
      </c>
      <c r="D766" s="19" t="s">
        <v>784</v>
      </c>
      <c r="E766" s="6" t="s">
        <v>133</v>
      </c>
      <c r="F766" s="6" t="s">
        <v>134</v>
      </c>
      <c r="G766" s="184" t="s">
        <v>191</v>
      </c>
      <c r="H766" s="184" t="s">
        <v>163</v>
      </c>
      <c r="I766" s="185" t="s">
        <v>135</v>
      </c>
      <c r="J766" s="20">
        <v>1119835616</v>
      </c>
      <c r="K766" s="20">
        <v>1000000000</v>
      </c>
      <c r="L766" s="20">
        <v>1013362035.95</v>
      </c>
      <c r="M766" s="145">
        <v>8.1</v>
      </c>
    </row>
    <row r="767" spans="2:13" ht="15.75" customHeight="1">
      <c r="B767" s="18" t="s">
        <v>140</v>
      </c>
      <c r="C767" s="6" t="s">
        <v>162</v>
      </c>
      <c r="D767" s="19" t="s">
        <v>784</v>
      </c>
      <c r="E767" s="6" t="s">
        <v>133</v>
      </c>
      <c r="F767" s="6" t="s">
        <v>134</v>
      </c>
      <c r="G767" s="184" t="s">
        <v>192</v>
      </c>
      <c r="H767" s="184" t="s">
        <v>163</v>
      </c>
      <c r="I767" s="185" t="s">
        <v>135</v>
      </c>
      <c r="J767" s="20">
        <v>1119835616</v>
      </c>
      <c r="K767" s="20">
        <v>1000000000</v>
      </c>
      <c r="L767" s="20">
        <v>1013362035.95</v>
      </c>
      <c r="M767" s="145">
        <v>8.1</v>
      </c>
    </row>
    <row r="768" spans="2:13" ht="15.75" customHeight="1">
      <c r="B768" s="18" t="s">
        <v>140</v>
      </c>
      <c r="C768" s="6" t="s">
        <v>162</v>
      </c>
      <c r="D768" s="19" t="s">
        <v>784</v>
      </c>
      <c r="E768" s="6" t="s">
        <v>133</v>
      </c>
      <c r="F768" s="6" t="s">
        <v>134</v>
      </c>
      <c r="G768" s="184" t="s">
        <v>193</v>
      </c>
      <c r="H768" s="184" t="s">
        <v>163</v>
      </c>
      <c r="I768" s="185" t="s">
        <v>135</v>
      </c>
      <c r="J768" s="20">
        <v>1119835616</v>
      </c>
      <c r="K768" s="20">
        <v>1000000000</v>
      </c>
      <c r="L768" s="20">
        <v>1013362035.95</v>
      </c>
      <c r="M768" s="145">
        <v>8.1</v>
      </c>
    </row>
    <row r="769" spans="2:13" ht="15.75" customHeight="1">
      <c r="B769" s="18" t="s">
        <v>140</v>
      </c>
      <c r="C769" s="6" t="s">
        <v>162</v>
      </c>
      <c r="D769" s="19" t="s">
        <v>784</v>
      </c>
      <c r="E769" s="6" t="s">
        <v>133</v>
      </c>
      <c r="F769" s="6" t="s">
        <v>134</v>
      </c>
      <c r="G769" s="184" t="s">
        <v>194</v>
      </c>
      <c r="H769" s="184" t="s">
        <v>163</v>
      </c>
      <c r="I769" s="185" t="s">
        <v>135</v>
      </c>
      <c r="J769" s="20">
        <v>1119835616</v>
      </c>
      <c r="K769" s="20">
        <v>1000000000</v>
      </c>
      <c r="L769" s="20">
        <v>1013362035.95</v>
      </c>
      <c r="M769" s="145">
        <v>8.1</v>
      </c>
    </row>
    <row r="770" spans="2:13" ht="15.75" customHeight="1">
      <c r="B770" s="18" t="s">
        <v>140</v>
      </c>
      <c r="C770" s="6" t="s">
        <v>162</v>
      </c>
      <c r="D770" s="19" t="s">
        <v>784</v>
      </c>
      <c r="E770" s="6" t="s">
        <v>133</v>
      </c>
      <c r="F770" s="6" t="s">
        <v>134</v>
      </c>
      <c r="G770" s="184" t="s">
        <v>195</v>
      </c>
      <c r="H770" s="184" t="s">
        <v>163</v>
      </c>
      <c r="I770" s="185" t="s">
        <v>135</v>
      </c>
      <c r="J770" s="20">
        <v>1119835616</v>
      </c>
      <c r="K770" s="20">
        <v>1000000000</v>
      </c>
      <c r="L770" s="20">
        <v>1013362035.95</v>
      </c>
      <c r="M770" s="145">
        <v>8.1</v>
      </c>
    </row>
    <row r="771" spans="2:13" ht="15.75" customHeight="1">
      <c r="B771" s="18" t="s">
        <v>140</v>
      </c>
      <c r="C771" s="6" t="s">
        <v>162</v>
      </c>
      <c r="D771" s="19" t="s">
        <v>784</v>
      </c>
      <c r="E771" s="6" t="s">
        <v>133</v>
      </c>
      <c r="F771" s="6" t="s">
        <v>134</v>
      </c>
      <c r="G771" s="184" t="s">
        <v>196</v>
      </c>
      <c r="H771" s="184" t="s">
        <v>163</v>
      </c>
      <c r="I771" s="185" t="s">
        <v>135</v>
      </c>
      <c r="J771" s="20">
        <v>1119835616</v>
      </c>
      <c r="K771" s="20">
        <v>1000000000</v>
      </c>
      <c r="L771" s="20">
        <v>1013362035.95</v>
      </c>
      <c r="M771" s="145">
        <v>8.1</v>
      </c>
    </row>
    <row r="772" spans="2:13" ht="15.75" customHeight="1">
      <c r="B772" s="18" t="s">
        <v>140</v>
      </c>
      <c r="C772" s="6" t="s">
        <v>162</v>
      </c>
      <c r="D772" s="19" t="s">
        <v>784</v>
      </c>
      <c r="E772" s="6" t="s">
        <v>133</v>
      </c>
      <c r="F772" s="6" t="s">
        <v>134</v>
      </c>
      <c r="G772" s="184" t="s">
        <v>197</v>
      </c>
      <c r="H772" s="184" t="s">
        <v>163</v>
      </c>
      <c r="I772" s="185" t="s">
        <v>135</v>
      </c>
      <c r="J772" s="20">
        <v>1119835616</v>
      </c>
      <c r="K772" s="20">
        <v>1000000000</v>
      </c>
      <c r="L772" s="20">
        <v>1013362035.95</v>
      </c>
      <c r="M772" s="145">
        <v>8.1</v>
      </c>
    </row>
    <row r="773" spans="2:13" ht="15.75" customHeight="1">
      <c r="B773" s="18" t="s">
        <v>140</v>
      </c>
      <c r="C773" s="6" t="s">
        <v>162</v>
      </c>
      <c r="D773" s="19" t="s">
        <v>784</v>
      </c>
      <c r="E773" s="6" t="s">
        <v>133</v>
      </c>
      <c r="F773" s="6" t="s">
        <v>134</v>
      </c>
      <c r="G773" s="184" t="s">
        <v>198</v>
      </c>
      <c r="H773" s="184" t="s">
        <v>163</v>
      </c>
      <c r="I773" s="185" t="s">
        <v>135</v>
      </c>
      <c r="J773" s="20">
        <v>1119835616</v>
      </c>
      <c r="K773" s="20">
        <v>1000000000</v>
      </c>
      <c r="L773" s="20">
        <v>1013362035.95</v>
      </c>
      <c r="M773" s="145">
        <v>8.1</v>
      </c>
    </row>
    <row r="774" spans="2:13" ht="15.75" customHeight="1">
      <c r="B774" s="18" t="s">
        <v>199</v>
      </c>
      <c r="C774" s="6" t="s">
        <v>200</v>
      </c>
      <c r="D774" s="19"/>
      <c r="E774" s="6" t="s">
        <v>201</v>
      </c>
      <c r="F774" s="6" t="s">
        <v>134</v>
      </c>
      <c r="G774" s="184" t="s">
        <v>641</v>
      </c>
      <c r="H774" s="184" t="s">
        <v>642</v>
      </c>
      <c r="I774" s="185" t="s">
        <v>135</v>
      </c>
      <c r="J774" s="20">
        <v>1800000000</v>
      </c>
      <c r="K774" s="20">
        <v>1718635555</v>
      </c>
      <c r="L774" s="20">
        <v>1748987928.6800001</v>
      </c>
      <c r="M774" s="145">
        <v>6</v>
      </c>
    </row>
    <row r="775" spans="2:13" ht="15.75" customHeight="1">
      <c r="B775" s="18" t="s">
        <v>199</v>
      </c>
      <c r="C775" s="6" t="s">
        <v>200</v>
      </c>
      <c r="D775" s="19"/>
      <c r="E775" s="6" t="s">
        <v>201</v>
      </c>
      <c r="F775" s="6" t="s">
        <v>134</v>
      </c>
      <c r="G775" s="184" t="s">
        <v>202</v>
      </c>
      <c r="H775" s="184" t="s">
        <v>203</v>
      </c>
      <c r="I775" s="185" t="s">
        <v>135</v>
      </c>
      <c r="J775" s="20">
        <v>16000000000</v>
      </c>
      <c r="K775" s="20">
        <v>15201160286</v>
      </c>
      <c r="L775" s="20">
        <v>15472099507.299999</v>
      </c>
      <c r="M775" s="145">
        <v>6.07</v>
      </c>
    </row>
    <row r="776" spans="2:13" ht="15.75" customHeight="1">
      <c r="B776" s="18" t="s">
        <v>199</v>
      </c>
      <c r="C776" s="6" t="s">
        <v>200</v>
      </c>
      <c r="D776" s="19"/>
      <c r="E776" s="6" t="s">
        <v>201</v>
      </c>
      <c r="F776" s="6" t="s">
        <v>134</v>
      </c>
      <c r="G776" s="184" t="s">
        <v>790</v>
      </c>
      <c r="H776" s="184" t="s">
        <v>791</v>
      </c>
      <c r="I776" s="185" t="s">
        <v>135</v>
      </c>
      <c r="J776" s="20">
        <v>22000000000</v>
      </c>
      <c r="K776" s="20">
        <v>21404914067</v>
      </c>
      <c r="L776" s="20">
        <v>21554845753.330002</v>
      </c>
      <c r="M776" s="145">
        <v>6.15</v>
      </c>
    </row>
    <row r="777" spans="2:13" ht="15.75" customHeight="1">
      <c r="B777" s="18" t="s">
        <v>199</v>
      </c>
      <c r="C777" s="6" t="s">
        <v>200</v>
      </c>
      <c r="D777" s="19"/>
      <c r="E777" s="6" t="s">
        <v>201</v>
      </c>
      <c r="F777" s="6" t="s">
        <v>134</v>
      </c>
      <c r="G777" s="184" t="s">
        <v>792</v>
      </c>
      <c r="H777" s="184" t="s">
        <v>793</v>
      </c>
      <c r="I777" s="185" t="s">
        <v>135</v>
      </c>
      <c r="J777" s="20">
        <v>10000000000</v>
      </c>
      <c r="K777" s="20">
        <v>9694555113</v>
      </c>
      <c r="L777" s="20">
        <v>9748641025.7999992</v>
      </c>
      <c r="M777" s="145">
        <v>6.25</v>
      </c>
    </row>
    <row r="778" spans="2:13" ht="15.75" customHeight="1">
      <c r="B778" s="18" t="s">
        <v>199</v>
      </c>
      <c r="C778" s="6" t="s">
        <v>200</v>
      </c>
      <c r="D778" s="19"/>
      <c r="E778" s="6" t="s">
        <v>201</v>
      </c>
      <c r="F778" s="6" t="s">
        <v>134</v>
      </c>
      <c r="G778" s="184" t="s">
        <v>204</v>
      </c>
      <c r="H778" s="184" t="s">
        <v>205</v>
      </c>
      <c r="I778" s="185" t="s">
        <v>135</v>
      </c>
      <c r="J778" s="20">
        <v>10000000000</v>
      </c>
      <c r="K778" s="20">
        <v>9455505371</v>
      </c>
      <c r="L778" s="20">
        <v>9508432440.8799992</v>
      </c>
      <c r="M778" s="145">
        <v>6.35</v>
      </c>
    </row>
    <row r="779" spans="2:13" ht="15.75" customHeight="1">
      <c r="B779" s="18" t="s">
        <v>199</v>
      </c>
      <c r="C779" s="6" t="s">
        <v>200</v>
      </c>
      <c r="D779" s="19"/>
      <c r="E779" s="6" t="s">
        <v>201</v>
      </c>
      <c r="F779" s="6" t="s">
        <v>134</v>
      </c>
      <c r="G779" s="184" t="s">
        <v>206</v>
      </c>
      <c r="H779" s="184" t="s">
        <v>207</v>
      </c>
      <c r="I779" s="185" t="s">
        <v>135</v>
      </c>
      <c r="J779" s="20">
        <v>20000000000</v>
      </c>
      <c r="K779" s="20">
        <v>18793895331</v>
      </c>
      <c r="L779" s="20">
        <v>18899591592.790001</v>
      </c>
      <c r="M779" s="145">
        <v>6.4</v>
      </c>
    </row>
    <row r="780" spans="2:13" ht="15.75" customHeight="1">
      <c r="B780" s="18" t="s">
        <v>140</v>
      </c>
      <c r="C780" s="6" t="s">
        <v>208</v>
      </c>
      <c r="D780" s="19"/>
      <c r="E780" s="6" t="s">
        <v>133</v>
      </c>
      <c r="F780" s="6" t="s">
        <v>134</v>
      </c>
      <c r="G780" s="184" t="s">
        <v>794</v>
      </c>
      <c r="H780" s="184" t="s">
        <v>209</v>
      </c>
      <c r="I780" s="185" t="s">
        <v>135</v>
      </c>
      <c r="J780" s="20">
        <v>555200000</v>
      </c>
      <c r="K780" s="20">
        <v>504176949</v>
      </c>
      <c r="L780" s="20">
        <v>507340154.38</v>
      </c>
      <c r="M780" s="145">
        <v>7.2</v>
      </c>
    </row>
    <row r="781" spans="2:13" ht="15.75" customHeight="1">
      <c r="B781" s="18" t="s">
        <v>140</v>
      </c>
      <c r="C781" s="6" t="s">
        <v>208</v>
      </c>
      <c r="D781" s="19"/>
      <c r="E781" s="6" t="s">
        <v>133</v>
      </c>
      <c r="F781" s="6" t="s">
        <v>134</v>
      </c>
      <c r="G781" s="184" t="s">
        <v>795</v>
      </c>
      <c r="H781" s="184" t="s">
        <v>209</v>
      </c>
      <c r="I781" s="185" t="s">
        <v>135</v>
      </c>
      <c r="J781" s="20">
        <v>555200000</v>
      </c>
      <c r="K781" s="20">
        <v>504176949</v>
      </c>
      <c r="L781" s="20">
        <v>507340154.38</v>
      </c>
      <c r="M781" s="145">
        <v>7.2</v>
      </c>
    </row>
    <row r="782" spans="2:13" ht="15.75" customHeight="1">
      <c r="B782" s="18" t="s">
        <v>140</v>
      </c>
      <c r="C782" s="6" t="s">
        <v>208</v>
      </c>
      <c r="D782" s="19"/>
      <c r="E782" s="6" t="s">
        <v>133</v>
      </c>
      <c r="F782" s="6" t="s">
        <v>134</v>
      </c>
      <c r="G782" s="184" t="s">
        <v>796</v>
      </c>
      <c r="H782" s="184" t="s">
        <v>209</v>
      </c>
      <c r="I782" s="185" t="s">
        <v>135</v>
      </c>
      <c r="J782" s="20">
        <v>555200000</v>
      </c>
      <c r="K782" s="20">
        <v>504176949</v>
      </c>
      <c r="L782" s="20">
        <v>507340154.38</v>
      </c>
      <c r="M782" s="145">
        <v>7.2</v>
      </c>
    </row>
    <row r="783" spans="2:13" ht="15.75" customHeight="1">
      <c r="B783" s="18" t="s">
        <v>140</v>
      </c>
      <c r="C783" s="6" t="s">
        <v>208</v>
      </c>
      <c r="D783" s="19"/>
      <c r="E783" s="6" t="s">
        <v>133</v>
      </c>
      <c r="F783" s="6" t="s">
        <v>134</v>
      </c>
      <c r="G783" s="184" t="s">
        <v>210</v>
      </c>
      <c r="H783" s="184" t="s">
        <v>209</v>
      </c>
      <c r="I783" s="185" t="s">
        <v>135</v>
      </c>
      <c r="J783" s="20">
        <v>555200000</v>
      </c>
      <c r="K783" s="20">
        <v>504176949</v>
      </c>
      <c r="L783" s="20">
        <v>507340154.38</v>
      </c>
      <c r="M783" s="145">
        <v>7.2</v>
      </c>
    </row>
    <row r="784" spans="2:13" ht="15.75" customHeight="1">
      <c r="B784" s="18" t="s">
        <v>140</v>
      </c>
      <c r="C784" s="6" t="s">
        <v>208</v>
      </c>
      <c r="D784" s="19"/>
      <c r="E784" s="6" t="s">
        <v>133</v>
      </c>
      <c r="F784" s="6" t="s">
        <v>134</v>
      </c>
      <c r="G784" s="184" t="s">
        <v>210</v>
      </c>
      <c r="H784" s="184" t="s">
        <v>209</v>
      </c>
      <c r="I784" s="185" t="s">
        <v>135</v>
      </c>
      <c r="J784" s="20">
        <v>555200000</v>
      </c>
      <c r="K784" s="20">
        <v>504176949</v>
      </c>
      <c r="L784" s="20">
        <v>507340154.38</v>
      </c>
      <c r="M784" s="145">
        <v>7.2</v>
      </c>
    </row>
    <row r="785" spans="2:13" ht="15.75" customHeight="1">
      <c r="B785" s="18" t="s">
        <v>140</v>
      </c>
      <c r="C785" s="6" t="s">
        <v>208</v>
      </c>
      <c r="D785" s="19"/>
      <c r="E785" s="6" t="s">
        <v>133</v>
      </c>
      <c r="F785" s="6" t="s">
        <v>134</v>
      </c>
      <c r="G785" s="184" t="s">
        <v>211</v>
      </c>
      <c r="H785" s="184" t="s">
        <v>209</v>
      </c>
      <c r="I785" s="185" t="s">
        <v>135</v>
      </c>
      <c r="J785" s="20">
        <v>555200000</v>
      </c>
      <c r="K785" s="20">
        <v>504176949</v>
      </c>
      <c r="L785" s="20">
        <v>507340154.38</v>
      </c>
      <c r="M785" s="145">
        <v>7.2</v>
      </c>
    </row>
    <row r="786" spans="2:13" ht="15.75" customHeight="1">
      <c r="B786" s="18" t="s">
        <v>140</v>
      </c>
      <c r="C786" s="6" t="s">
        <v>208</v>
      </c>
      <c r="D786" s="19"/>
      <c r="E786" s="6" t="s">
        <v>133</v>
      </c>
      <c r="F786" s="6" t="s">
        <v>134</v>
      </c>
      <c r="G786" s="184" t="s">
        <v>212</v>
      </c>
      <c r="H786" s="184" t="s">
        <v>213</v>
      </c>
      <c r="I786" s="185" t="s">
        <v>135</v>
      </c>
      <c r="J786" s="20">
        <v>2773613015</v>
      </c>
      <c r="K786" s="20">
        <v>2503693061</v>
      </c>
      <c r="L786" s="20">
        <v>2518803608.8899999</v>
      </c>
      <c r="M786" s="145">
        <v>7.15</v>
      </c>
    </row>
    <row r="787" spans="2:13" ht="15.75" customHeight="1">
      <c r="B787" s="18" t="s">
        <v>140</v>
      </c>
      <c r="C787" s="6" t="s">
        <v>208</v>
      </c>
      <c r="D787" s="19"/>
      <c r="E787" s="6" t="s">
        <v>133</v>
      </c>
      <c r="F787" s="6" t="s">
        <v>134</v>
      </c>
      <c r="G787" s="184" t="s">
        <v>214</v>
      </c>
      <c r="H787" s="184" t="s">
        <v>213</v>
      </c>
      <c r="I787" s="185" t="s">
        <v>135</v>
      </c>
      <c r="J787" s="20">
        <v>2773613015</v>
      </c>
      <c r="K787" s="20">
        <v>2503693061</v>
      </c>
      <c r="L787" s="20">
        <v>2518803608.8899999</v>
      </c>
      <c r="M787" s="145">
        <v>7.15</v>
      </c>
    </row>
    <row r="788" spans="2:13" ht="15.75" customHeight="1">
      <c r="B788" s="18" t="s">
        <v>140</v>
      </c>
      <c r="C788" s="6" t="s">
        <v>208</v>
      </c>
      <c r="D788" s="19"/>
      <c r="E788" s="6" t="s">
        <v>133</v>
      </c>
      <c r="F788" s="6" t="s">
        <v>134</v>
      </c>
      <c r="G788" s="184" t="s">
        <v>215</v>
      </c>
      <c r="H788" s="184" t="s">
        <v>213</v>
      </c>
      <c r="I788" s="185" t="s">
        <v>135</v>
      </c>
      <c r="J788" s="20">
        <v>2773613015</v>
      </c>
      <c r="K788" s="20">
        <v>2503693061</v>
      </c>
      <c r="L788" s="20">
        <v>2518803608.8899999</v>
      </c>
      <c r="M788" s="145">
        <v>7.15</v>
      </c>
    </row>
    <row r="789" spans="2:13" ht="15.75" customHeight="1">
      <c r="B789" s="18" t="s">
        <v>140</v>
      </c>
      <c r="C789" s="6" t="s">
        <v>208</v>
      </c>
      <c r="D789" s="19"/>
      <c r="E789" s="6" t="s">
        <v>133</v>
      </c>
      <c r="F789" s="6" t="s">
        <v>134</v>
      </c>
      <c r="G789" s="184" t="s">
        <v>216</v>
      </c>
      <c r="H789" s="184" t="s">
        <v>213</v>
      </c>
      <c r="I789" s="185" t="s">
        <v>135</v>
      </c>
      <c r="J789" s="20">
        <v>2773613015</v>
      </c>
      <c r="K789" s="20">
        <v>2503693061</v>
      </c>
      <c r="L789" s="20">
        <v>2518803608.8899999</v>
      </c>
      <c r="M789" s="145">
        <v>7.15</v>
      </c>
    </row>
    <row r="790" spans="2:13" ht="15.75" customHeight="1">
      <c r="B790" s="18" t="s">
        <v>140</v>
      </c>
      <c r="C790" s="6" t="s">
        <v>208</v>
      </c>
      <c r="D790" s="19"/>
      <c r="E790" s="6" t="s">
        <v>133</v>
      </c>
      <c r="F790" s="6" t="s">
        <v>134</v>
      </c>
      <c r="G790" s="184" t="s">
        <v>217</v>
      </c>
      <c r="H790" s="184" t="s">
        <v>213</v>
      </c>
      <c r="I790" s="185" t="s">
        <v>135</v>
      </c>
      <c r="J790" s="20">
        <v>2773613015</v>
      </c>
      <c r="K790" s="20">
        <v>2503693061</v>
      </c>
      <c r="L790" s="20">
        <v>2518803608.8899999</v>
      </c>
      <c r="M790" s="145">
        <v>7.15</v>
      </c>
    </row>
    <row r="791" spans="2:13" ht="15.75" customHeight="1">
      <c r="B791" s="18" t="s">
        <v>140</v>
      </c>
      <c r="C791" s="6" t="s">
        <v>208</v>
      </c>
      <c r="D791" s="19"/>
      <c r="E791" s="6" t="s">
        <v>133</v>
      </c>
      <c r="F791" s="6" t="s">
        <v>134</v>
      </c>
      <c r="G791" s="184" t="s">
        <v>218</v>
      </c>
      <c r="H791" s="184" t="s">
        <v>213</v>
      </c>
      <c r="I791" s="185" t="s">
        <v>135</v>
      </c>
      <c r="J791" s="20">
        <v>2773613015</v>
      </c>
      <c r="K791" s="20">
        <v>2503693061</v>
      </c>
      <c r="L791" s="20">
        <v>2518803608.8899999</v>
      </c>
      <c r="M791" s="145">
        <v>7.15</v>
      </c>
    </row>
    <row r="792" spans="2:13" ht="15.75" customHeight="1">
      <c r="B792" s="18" t="s">
        <v>140</v>
      </c>
      <c r="C792" s="6" t="s">
        <v>208</v>
      </c>
      <c r="D792" s="19"/>
      <c r="E792" s="6" t="s">
        <v>133</v>
      </c>
      <c r="F792" s="6" t="s">
        <v>134</v>
      </c>
      <c r="G792" s="184" t="s">
        <v>219</v>
      </c>
      <c r="H792" s="184" t="s">
        <v>213</v>
      </c>
      <c r="I792" s="185" t="s">
        <v>135</v>
      </c>
      <c r="J792" s="20">
        <v>2773613015</v>
      </c>
      <c r="K792" s="20">
        <v>2503693061</v>
      </c>
      <c r="L792" s="20">
        <v>2518803608.8899999</v>
      </c>
      <c r="M792" s="145">
        <v>7.15</v>
      </c>
    </row>
    <row r="793" spans="2:13" ht="15.75" customHeight="1">
      <c r="B793" s="18" t="s">
        <v>140</v>
      </c>
      <c r="C793" s="6" t="s">
        <v>208</v>
      </c>
      <c r="D793" s="19"/>
      <c r="E793" s="6" t="s">
        <v>133</v>
      </c>
      <c r="F793" s="6" t="s">
        <v>134</v>
      </c>
      <c r="G793" s="184" t="s">
        <v>220</v>
      </c>
      <c r="H793" s="184" t="s">
        <v>213</v>
      </c>
      <c r="I793" s="185" t="s">
        <v>135</v>
      </c>
      <c r="J793" s="20">
        <v>2773613015</v>
      </c>
      <c r="K793" s="20">
        <v>2503693061</v>
      </c>
      <c r="L793" s="20">
        <v>2518803608.8899999</v>
      </c>
      <c r="M793" s="145">
        <v>7.15</v>
      </c>
    </row>
    <row r="794" spans="2:13" ht="15.75" customHeight="1">
      <c r="B794" s="18" t="s">
        <v>140</v>
      </c>
      <c r="C794" s="6" t="s">
        <v>221</v>
      </c>
      <c r="D794" s="19"/>
      <c r="E794" s="6" t="s">
        <v>133</v>
      </c>
      <c r="F794" s="6" t="s">
        <v>134</v>
      </c>
      <c r="G794" s="184" t="s">
        <v>222</v>
      </c>
      <c r="H794" s="184" t="s">
        <v>223</v>
      </c>
      <c r="I794" s="185" t="s">
        <v>135</v>
      </c>
      <c r="J794" s="20">
        <v>812758350</v>
      </c>
      <c r="K794" s="20">
        <v>682871784</v>
      </c>
      <c r="L794" s="20">
        <v>681827104.17999995</v>
      </c>
      <c r="M794" s="145">
        <v>7</v>
      </c>
    </row>
    <row r="795" spans="2:13" ht="15.75" customHeight="1">
      <c r="B795" s="18" t="s">
        <v>140</v>
      </c>
      <c r="C795" s="6" t="s">
        <v>221</v>
      </c>
      <c r="D795" s="19"/>
      <c r="E795" s="6" t="s">
        <v>133</v>
      </c>
      <c r="F795" s="6" t="s">
        <v>134</v>
      </c>
      <c r="G795" s="184" t="s">
        <v>643</v>
      </c>
      <c r="H795" s="184" t="s">
        <v>644</v>
      </c>
      <c r="I795" s="185" t="s">
        <v>135</v>
      </c>
      <c r="J795" s="20">
        <v>1071150686</v>
      </c>
      <c r="K795" s="20">
        <v>999999999</v>
      </c>
      <c r="L795" s="20">
        <v>1001337124.87</v>
      </c>
      <c r="M795" s="145">
        <v>7</v>
      </c>
    </row>
    <row r="796" spans="2:13" ht="15.75" customHeight="1">
      <c r="B796" s="18" t="s">
        <v>140</v>
      </c>
      <c r="C796" s="6" t="s">
        <v>221</v>
      </c>
      <c r="D796" s="19"/>
      <c r="E796" s="6" t="s">
        <v>133</v>
      </c>
      <c r="F796" s="6" t="s">
        <v>134</v>
      </c>
      <c r="G796" s="184" t="s">
        <v>645</v>
      </c>
      <c r="H796" s="184" t="s">
        <v>644</v>
      </c>
      <c r="I796" s="185" t="s">
        <v>135</v>
      </c>
      <c r="J796" s="20">
        <v>1071150686</v>
      </c>
      <c r="K796" s="20">
        <v>999999999</v>
      </c>
      <c r="L796" s="20">
        <v>1001337124.87</v>
      </c>
      <c r="M796" s="145">
        <v>7</v>
      </c>
    </row>
    <row r="797" spans="2:13" ht="15.75" customHeight="1">
      <c r="B797" s="18" t="s">
        <v>140</v>
      </c>
      <c r="C797" s="6" t="s">
        <v>221</v>
      </c>
      <c r="D797" s="19"/>
      <c r="E797" s="6" t="s">
        <v>133</v>
      </c>
      <c r="F797" s="6" t="s">
        <v>134</v>
      </c>
      <c r="G797" s="184" t="s">
        <v>646</v>
      </c>
      <c r="H797" s="184" t="s">
        <v>644</v>
      </c>
      <c r="I797" s="185" t="s">
        <v>135</v>
      </c>
      <c r="J797" s="20">
        <v>1071150686</v>
      </c>
      <c r="K797" s="20">
        <v>999999999</v>
      </c>
      <c r="L797" s="20">
        <v>1001337124.87</v>
      </c>
      <c r="M797" s="145">
        <v>7</v>
      </c>
    </row>
    <row r="798" spans="2:13" ht="15.75" customHeight="1">
      <c r="B798" s="18" t="s">
        <v>140</v>
      </c>
      <c r="C798" s="6" t="s">
        <v>221</v>
      </c>
      <c r="D798" s="19"/>
      <c r="E798" s="6" t="s">
        <v>133</v>
      </c>
      <c r="F798" s="6" t="s">
        <v>134</v>
      </c>
      <c r="G798" s="184" t="s">
        <v>647</v>
      </c>
      <c r="H798" s="184" t="s">
        <v>644</v>
      </c>
      <c r="I798" s="185" t="s">
        <v>135</v>
      </c>
      <c r="J798" s="20">
        <v>1071150686</v>
      </c>
      <c r="K798" s="20">
        <v>999999999</v>
      </c>
      <c r="L798" s="20">
        <v>1001337124.87</v>
      </c>
      <c r="M798" s="145">
        <v>7</v>
      </c>
    </row>
    <row r="799" spans="2:13" ht="15.75" customHeight="1">
      <c r="B799" s="18" t="s">
        <v>140</v>
      </c>
      <c r="C799" s="6" t="s">
        <v>221</v>
      </c>
      <c r="D799" s="19"/>
      <c r="E799" s="6" t="s">
        <v>133</v>
      </c>
      <c r="F799" s="6" t="s">
        <v>134</v>
      </c>
      <c r="G799" s="184" t="s">
        <v>648</v>
      </c>
      <c r="H799" s="184" t="s">
        <v>644</v>
      </c>
      <c r="I799" s="185" t="s">
        <v>135</v>
      </c>
      <c r="J799" s="20">
        <v>1071150686</v>
      </c>
      <c r="K799" s="20">
        <v>999999999</v>
      </c>
      <c r="L799" s="20">
        <v>1001337124.87</v>
      </c>
      <c r="M799" s="145">
        <v>7</v>
      </c>
    </row>
    <row r="800" spans="2:13" ht="15.75" customHeight="1">
      <c r="B800" s="18" t="s">
        <v>140</v>
      </c>
      <c r="C800" s="6" t="s">
        <v>221</v>
      </c>
      <c r="D800" s="19"/>
      <c r="E800" s="6" t="s">
        <v>133</v>
      </c>
      <c r="F800" s="6" t="s">
        <v>134</v>
      </c>
      <c r="G800" s="184" t="s">
        <v>649</v>
      </c>
      <c r="H800" s="184" t="s">
        <v>644</v>
      </c>
      <c r="I800" s="185" t="s">
        <v>135</v>
      </c>
      <c r="J800" s="20">
        <v>1071150686</v>
      </c>
      <c r="K800" s="20">
        <v>999999999</v>
      </c>
      <c r="L800" s="20">
        <v>1001337124.87</v>
      </c>
      <c r="M800" s="145">
        <v>7</v>
      </c>
    </row>
    <row r="801" spans="2:13" ht="15.75" customHeight="1">
      <c r="B801" s="18" t="s">
        <v>140</v>
      </c>
      <c r="C801" s="6" t="s">
        <v>221</v>
      </c>
      <c r="D801" s="19"/>
      <c r="E801" s="6" t="s">
        <v>133</v>
      </c>
      <c r="F801" s="6" t="s">
        <v>134</v>
      </c>
      <c r="G801" s="184" t="s">
        <v>650</v>
      </c>
      <c r="H801" s="184" t="s">
        <v>644</v>
      </c>
      <c r="I801" s="185" t="s">
        <v>135</v>
      </c>
      <c r="J801" s="20">
        <v>1071150686</v>
      </c>
      <c r="K801" s="20">
        <v>999999999</v>
      </c>
      <c r="L801" s="20">
        <v>1001337124.87</v>
      </c>
      <c r="M801" s="145">
        <v>7</v>
      </c>
    </row>
    <row r="802" spans="2:13" ht="15.75" customHeight="1">
      <c r="B802" s="18" t="s">
        <v>140</v>
      </c>
      <c r="C802" s="6" t="s">
        <v>221</v>
      </c>
      <c r="D802" s="19"/>
      <c r="E802" s="6" t="s">
        <v>133</v>
      </c>
      <c r="F802" s="6" t="s">
        <v>134</v>
      </c>
      <c r="G802" s="184" t="s">
        <v>651</v>
      </c>
      <c r="H802" s="184" t="s">
        <v>644</v>
      </c>
      <c r="I802" s="185" t="s">
        <v>135</v>
      </c>
      <c r="J802" s="20">
        <v>1071150686</v>
      </c>
      <c r="K802" s="20">
        <v>999999999</v>
      </c>
      <c r="L802" s="20">
        <v>1001337124.87</v>
      </c>
      <c r="M802" s="145">
        <v>7</v>
      </c>
    </row>
    <row r="803" spans="2:13" ht="15.75" customHeight="1">
      <c r="B803" s="18" t="s">
        <v>140</v>
      </c>
      <c r="C803" s="6" t="s">
        <v>221</v>
      </c>
      <c r="D803" s="19"/>
      <c r="E803" s="6" t="s">
        <v>133</v>
      </c>
      <c r="F803" s="6" t="s">
        <v>134</v>
      </c>
      <c r="G803" s="184" t="s">
        <v>652</v>
      </c>
      <c r="H803" s="184" t="s">
        <v>644</v>
      </c>
      <c r="I803" s="185" t="s">
        <v>135</v>
      </c>
      <c r="J803" s="20">
        <v>1071150686</v>
      </c>
      <c r="K803" s="20">
        <v>999999999</v>
      </c>
      <c r="L803" s="20">
        <v>1001337124.87</v>
      </c>
      <c r="M803" s="145">
        <v>7</v>
      </c>
    </row>
    <row r="804" spans="2:13" ht="15.75" customHeight="1">
      <c r="B804" s="18" t="s">
        <v>140</v>
      </c>
      <c r="C804" s="6" t="s">
        <v>221</v>
      </c>
      <c r="D804" s="19"/>
      <c r="E804" s="6" t="s">
        <v>133</v>
      </c>
      <c r="F804" s="6" t="s">
        <v>134</v>
      </c>
      <c r="G804" s="184" t="s">
        <v>653</v>
      </c>
      <c r="H804" s="184" t="s">
        <v>644</v>
      </c>
      <c r="I804" s="185" t="s">
        <v>135</v>
      </c>
      <c r="J804" s="20">
        <v>1071150686</v>
      </c>
      <c r="K804" s="20">
        <v>999999999</v>
      </c>
      <c r="L804" s="20">
        <v>1001337124.87</v>
      </c>
      <c r="M804" s="145">
        <v>7</v>
      </c>
    </row>
    <row r="805" spans="2:13" ht="15.75" customHeight="1">
      <c r="B805" s="18" t="s">
        <v>140</v>
      </c>
      <c r="C805" s="6" t="s">
        <v>221</v>
      </c>
      <c r="D805" s="19"/>
      <c r="E805" s="6" t="s">
        <v>133</v>
      </c>
      <c r="F805" s="6" t="s">
        <v>134</v>
      </c>
      <c r="G805" s="184" t="s">
        <v>654</v>
      </c>
      <c r="H805" s="184" t="s">
        <v>644</v>
      </c>
      <c r="I805" s="185" t="s">
        <v>135</v>
      </c>
      <c r="J805" s="20">
        <v>1071150686</v>
      </c>
      <c r="K805" s="20">
        <v>999999999</v>
      </c>
      <c r="L805" s="20">
        <v>1001337124.87</v>
      </c>
      <c r="M805" s="145">
        <v>7</v>
      </c>
    </row>
    <row r="806" spans="2:13" ht="15.75" customHeight="1">
      <c r="B806" s="18" t="s">
        <v>140</v>
      </c>
      <c r="C806" s="6" t="s">
        <v>221</v>
      </c>
      <c r="D806" s="19"/>
      <c r="E806" s="6" t="s">
        <v>133</v>
      </c>
      <c r="F806" s="6" t="s">
        <v>134</v>
      </c>
      <c r="G806" s="184" t="s">
        <v>655</v>
      </c>
      <c r="H806" s="184" t="s">
        <v>644</v>
      </c>
      <c r="I806" s="185" t="s">
        <v>135</v>
      </c>
      <c r="J806" s="20">
        <v>1071150686</v>
      </c>
      <c r="K806" s="20">
        <v>999999999</v>
      </c>
      <c r="L806" s="20">
        <v>1001337124.87</v>
      </c>
      <c r="M806" s="145">
        <v>7</v>
      </c>
    </row>
    <row r="807" spans="2:13" ht="15.75" customHeight="1">
      <c r="B807" s="18" t="s">
        <v>140</v>
      </c>
      <c r="C807" s="6" t="s">
        <v>221</v>
      </c>
      <c r="D807" s="19"/>
      <c r="E807" s="6" t="s">
        <v>133</v>
      </c>
      <c r="F807" s="6" t="s">
        <v>134</v>
      </c>
      <c r="G807" s="184" t="s">
        <v>656</v>
      </c>
      <c r="H807" s="184" t="s">
        <v>644</v>
      </c>
      <c r="I807" s="185" t="s">
        <v>135</v>
      </c>
      <c r="J807" s="20">
        <v>1071150686</v>
      </c>
      <c r="K807" s="20">
        <v>999999999</v>
      </c>
      <c r="L807" s="20">
        <v>1001337124.87</v>
      </c>
      <c r="M807" s="145">
        <v>7</v>
      </c>
    </row>
    <row r="808" spans="2:13" ht="15.75" customHeight="1">
      <c r="B808" s="18" t="s">
        <v>140</v>
      </c>
      <c r="C808" s="6" t="s">
        <v>221</v>
      </c>
      <c r="D808" s="19"/>
      <c r="E808" s="6" t="s">
        <v>133</v>
      </c>
      <c r="F808" s="6" t="s">
        <v>134</v>
      </c>
      <c r="G808" s="184" t="s">
        <v>656</v>
      </c>
      <c r="H808" s="184" t="s">
        <v>644</v>
      </c>
      <c r="I808" s="185" t="s">
        <v>135</v>
      </c>
      <c r="J808" s="20">
        <v>1071150686</v>
      </c>
      <c r="K808" s="20">
        <v>999999999</v>
      </c>
      <c r="L808" s="20">
        <v>1001337124.87</v>
      </c>
      <c r="M808" s="145">
        <v>7</v>
      </c>
    </row>
    <row r="809" spans="2:13" ht="15.75" customHeight="1">
      <c r="B809" s="18" t="s">
        <v>140</v>
      </c>
      <c r="C809" s="6" t="s">
        <v>221</v>
      </c>
      <c r="D809" s="19"/>
      <c r="E809" s="6" t="s">
        <v>133</v>
      </c>
      <c r="F809" s="6" t="s">
        <v>134</v>
      </c>
      <c r="G809" s="184" t="s">
        <v>657</v>
      </c>
      <c r="H809" s="184" t="s">
        <v>644</v>
      </c>
      <c r="I809" s="185" t="s">
        <v>135</v>
      </c>
      <c r="J809" s="20">
        <v>1071150686</v>
      </c>
      <c r="K809" s="20">
        <v>999999999</v>
      </c>
      <c r="L809" s="20">
        <v>1001337124.87</v>
      </c>
      <c r="M809" s="145">
        <v>7</v>
      </c>
    </row>
    <row r="810" spans="2:13" ht="15.75" customHeight="1">
      <c r="B810" s="18" t="s">
        <v>140</v>
      </c>
      <c r="C810" s="6" t="s">
        <v>221</v>
      </c>
      <c r="D810" s="19"/>
      <c r="E810" s="6" t="s">
        <v>133</v>
      </c>
      <c r="F810" s="6" t="s">
        <v>134</v>
      </c>
      <c r="G810" s="184" t="s">
        <v>657</v>
      </c>
      <c r="H810" s="184" t="s">
        <v>644</v>
      </c>
      <c r="I810" s="185" t="s">
        <v>135</v>
      </c>
      <c r="J810" s="20">
        <v>1071150686</v>
      </c>
      <c r="K810" s="20">
        <v>999999999</v>
      </c>
      <c r="L810" s="20">
        <v>1001337124.87</v>
      </c>
      <c r="M810" s="145">
        <v>7</v>
      </c>
    </row>
    <row r="811" spans="2:13" ht="15.75" customHeight="1">
      <c r="B811" s="18" t="s">
        <v>140</v>
      </c>
      <c r="C811" s="6" t="s">
        <v>221</v>
      </c>
      <c r="D811" s="19"/>
      <c r="E811" s="6" t="s">
        <v>133</v>
      </c>
      <c r="F811" s="6" t="s">
        <v>134</v>
      </c>
      <c r="G811" s="184" t="s">
        <v>658</v>
      </c>
      <c r="H811" s="184" t="s">
        <v>644</v>
      </c>
      <c r="I811" s="185" t="s">
        <v>135</v>
      </c>
      <c r="J811" s="20">
        <v>1071150686</v>
      </c>
      <c r="K811" s="20">
        <v>999999999</v>
      </c>
      <c r="L811" s="20">
        <v>1001337124.87</v>
      </c>
      <c r="M811" s="145">
        <v>7</v>
      </c>
    </row>
    <row r="812" spans="2:13" ht="15.75" customHeight="1">
      <c r="B812" s="18" t="s">
        <v>140</v>
      </c>
      <c r="C812" s="6" t="s">
        <v>221</v>
      </c>
      <c r="D812" s="19"/>
      <c r="E812" s="6" t="s">
        <v>133</v>
      </c>
      <c r="F812" s="6" t="s">
        <v>134</v>
      </c>
      <c r="G812" s="184" t="s">
        <v>658</v>
      </c>
      <c r="H812" s="184" t="s">
        <v>644</v>
      </c>
      <c r="I812" s="185" t="s">
        <v>135</v>
      </c>
      <c r="J812" s="20">
        <v>1071150686</v>
      </c>
      <c r="K812" s="20">
        <v>999999999</v>
      </c>
      <c r="L812" s="20">
        <v>1001337124.87</v>
      </c>
      <c r="M812" s="145">
        <v>7</v>
      </c>
    </row>
    <row r="813" spans="2:13" ht="15.75" customHeight="1">
      <c r="B813" s="18" t="s">
        <v>140</v>
      </c>
      <c r="C813" s="6" t="s">
        <v>221</v>
      </c>
      <c r="D813" s="19"/>
      <c r="E813" s="6" t="s">
        <v>133</v>
      </c>
      <c r="F813" s="6" t="s">
        <v>134</v>
      </c>
      <c r="G813" s="184" t="s">
        <v>659</v>
      </c>
      <c r="H813" s="184" t="s">
        <v>644</v>
      </c>
      <c r="I813" s="185" t="s">
        <v>135</v>
      </c>
      <c r="J813" s="20">
        <v>1071150686</v>
      </c>
      <c r="K813" s="20">
        <v>999999999</v>
      </c>
      <c r="L813" s="20">
        <v>1001337124.87</v>
      </c>
      <c r="M813" s="145">
        <v>7</v>
      </c>
    </row>
    <row r="814" spans="2:13" ht="15.75" customHeight="1">
      <c r="B814" s="18" t="s">
        <v>140</v>
      </c>
      <c r="C814" s="6" t="s">
        <v>221</v>
      </c>
      <c r="D814" s="19"/>
      <c r="E814" s="6" t="s">
        <v>133</v>
      </c>
      <c r="F814" s="6" t="s">
        <v>134</v>
      </c>
      <c r="G814" s="184" t="s">
        <v>660</v>
      </c>
      <c r="H814" s="184" t="s">
        <v>644</v>
      </c>
      <c r="I814" s="185" t="s">
        <v>135</v>
      </c>
      <c r="J814" s="20">
        <v>1071150686</v>
      </c>
      <c r="K814" s="20">
        <v>999999999</v>
      </c>
      <c r="L814" s="20">
        <v>1001337124.87</v>
      </c>
      <c r="M814" s="145">
        <v>7</v>
      </c>
    </row>
    <row r="815" spans="2:13" ht="15.75" customHeight="1">
      <c r="B815" s="18" t="s">
        <v>140</v>
      </c>
      <c r="C815" s="6" t="s">
        <v>221</v>
      </c>
      <c r="D815" s="19"/>
      <c r="E815" s="6" t="s">
        <v>133</v>
      </c>
      <c r="F815" s="6" t="s">
        <v>134</v>
      </c>
      <c r="G815" s="184" t="s">
        <v>661</v>
      </c>
      <c r="H815" s="184" t="s">
        <v>644</v>
      </c>
      <c r="I815" s="185" t="s">
        <v>135</v>
      </c>
      <c r="J815" s="20">
        <v>1071150686</v>
      </c>
      <c r="K815" s="20">
        <v>999999999</v>
      </c>
      <c r="L815" s="20">
        <v>1001337124.87</v>
      </c>
      <c r="M815" s="145">
        <v>7</v>
      </c>
    </row>
    <row r="816" spans="2:13" ht="15.75" customHeight="1">
      <c r="B816" s="18" t="s">
        <v>140</v>
      </c>
      <c r="C816" s="6" t="s">
        <v>221</v>
      </c>
      <c r="D816" s="19"/>
      <c r="E816" s="6" t="s">
        <v>133</v>
      </c>
      <c r="F816" s="6" t="s">
        <v>134</v>
      </c>
      <c r="G816" s="184" t="s">
        <v>662</v>
      </c>
      <c r="H816" s="184" t="s">
        <v>644</v>
      </c>
      <c r="I816" s="185" t="s">
        <v>135</v>
      </c>
      <c r="J816" s="20">
        <v>1071150686</v>
      </c>
      <c r="K816" s="20">
        <v>999999999</v>
      </c>
      <c r="L816" s="20">
        <v>1001337124.87</v>
      </c>
      <c r="M816" s="145">
        <v>7</v>
      </c>
    </row>
    <row r="817" spans="2:13" ht="15.75" customHeight="1">
      <c r="B817" s="18" t="s">
        <v>140</v>
      </c>
      <c r="C817" s="6" t="s">
        <v>221</v>
      </c>
      <c r="D817" s="19"/>
      <c r="E817" s="6" t="s">
        <v>133</v>
      </c>
      <c r="F817" s="6" t="s">
        <v>134</v>
      </c>
      <c r="G817" s="184" t="s">
        <v>663</v>
      </c>
      <c r="H817" s="184" t="s">
        <v>644</v>
      </c>
      <c r="I817" s="185" t="s">
        <v>135</v>
      </c>
      <c r="J817" s="20">
        <v>1071150686</v>
      </c>
      <c r="K817" s="20">
        <v>999999999</v>
      </c>
      <c r="L817" s="20">
        <v>1001337124.87</v>
      </c>
      <c r="M817" s="145">
        <v>7</v>
      </c>
    </row>
    <row r="818" spans="2:13" ht="15.75" customHeight="1">
      <c r="B818" s="18" t="s">
        <v>140</v>
      </c>
      <c r="C818" s="6" t="s">
        <v>221</v>
      </c>
      <c r="D818" s="19"/>
      <c r="E818" s="6" t="s">
        <v>133</v>
      </c>
      <c r="F818" s="6" t="s">
        <v>134</v>
      </c>
      <c r="G818" s="184" t="s">
        <v>664</v>
      </c>
      <c r="H818" s="184" t="s">
        <v>644</v>
      </c>
      <c r="I818" s="185" t="s">
        <v>135</v>
      </c>
      <c r="J818" s="20">
        <v>1071150686</v>
      </c>
      <c r="K818" s="20">
        <v>999999999</v>
      </c>
      <c r="L818" s="20">
        <v>1001337124.87</v>
      </c>
      <c r="M818" s="145">
        <v>7</v>
      </c>
    </row>
    <row r="819" spans="2:13" ht="15.75" customHeight="1">
      <c r="B819" s="18" t="s">
        <v>140</v>
      </c>
      <c r="C819" s="6" t="s">
        <v>221</v>
      </c>
      <c r="D819" s="19"/>
      <c r="E819" s="6" t="s">
        <v>133</v>
      </c>
      <c r="F819" s="6" t="s">
        <v>134</v>
      </c>
      <c r="G819" s="184" t="s">
        <v>665</v>
      </c>
      <c r="H819" s="184" t="s">
        <v>644</v>
      </c>
      <c r="I819" s="185" t="s">
        <v>135</v>
      </c>
      <c r="J819" s="20">
        <v>1071150686</v>
      </c>
      <c r="K819" s="20">
        <v>999999999</v>
      </c>
      <c r="L819" s="20">
        <v>1001337124.87</v>
      </c>
      <c r="M819" s="145">
        <v>7</v>
      </c>
    </row>
    <row r="820" spans="2:13" ht="15.75" customHeight="1">
      <c r="B820" s="18" t="s">
        <v>140</v>
      </c>
      <c r="C820" s="6" t="s">
        <v>221</v>
      </c>
      <c r="D820" s="19"/>
      <c r="E820" s="6" t="s">
        <v>133</v>
      </c>
      <c r="F820" s="6" t="s">
        <v>134</v>
      </c>
      <c r="G820" s="184" t="s">
        <v>666</v>
      </c>
      <c r="H820" s="184" t="s">
        <v>667</v>
      </c>
      <c r="I820" s="185" t="s">
        <v>135</v>
      </c>
      <c r="J820" s="20">
        <v>1600684929</v>
      </c>
      <c r="K820" s="20">
        <v>1538418418</v>
      </c>
      <c r="L820" s="20">
        <v>1535493038.3900001</v>
      </c>
      <c r="M820" s="145">
        <v>7.5</v>
      </c>
    </row>
    <row r="821" spans="2:13" ht="15.75" customHeight="1">
      <c r="B821" s="18" t="s">
        <v>140</v>
      </c>
      <c r="C821" s="6" t="s">
        <v>221</v>
      </c>
      <c r="D821" s="19"/>
      <c r="E821" s="6" t="s">
        <v>133</v>
      </c>
      <c r="F821" s="6" t="s">
        <v>134</v>
      </c>
      <c r="G821" s="184" t="s">
        <v>668</v>
      </c>
      <c r="H821" s="184" t="s">
        <v>667</v>
      </c>
      <c r="I821" s="185" t="s">
        <v>135</v>
      </c>
      <c r="J821" s="20">
        <v>1600684929</v>
      </c>
      <c r="K821" s="20">
        <v>1538418418</v>
      </c>
      <c r="L821" s="20">
        <v>1535493038.3900001</v>
      </c>
      <c r="M821" s="145">
        <v>7.5</v>
      </c>
    </row>
    <row r="822" spans="2:13" ht="15.75" customHeight="1">
      <c r="B822" s="18" t="s">
        <v>140</v>
      </c>
      <c r="C822" s="6" t="s">
        <v>221</v>
      </c>
      <c r="D822" s="19"/>
      <c r="E822" s="6" t="s">
        <v>133</v>
      </c>
      <c r="F822" s="6" t="s">
        <v>134</v>
      </c>
      <c r="G822" s="184" t="s">
        <v>669</v>
      </c>
      <c r="H822" s="184" t="s">
        <v>667</v>
      </c>
      <c r="I822" s="185" t="s">
        <v>135</v>
      </c>
      <c r="J822" s="20">
        <v>1600684929</v>
      </c>
      <c r="K822" s="20">
        <v>1538418418</v>
      </c>
      <c r="L822" s="20">
        <v>1535493038.3900001</v>
      </c>
      <c r="M822" s="145">
        <v>7.5</v>
      </c>
    </row>
    <row r="823" spans="2:13" ht="15.75" customHeight="1">
      <c r="B823" s="18" t="s">
        <v>140</v>
      </c>
      <c r="C823" s="6" t="s">
        <v>221</v>
      </c>
      <c r="D823" s="19"/>
      <c r="E823" s="6" t="s">
        <v>133</v>
      </c>
      <c r="F823" s="6" t="s">
        <v>134</v>
      </c>
      <c r="G823" s="184" t="s">
        <v>670</v>
      </c>
      <c r="H823" s="184" t="s">
        <v>667</v>
      </c>
      <c r="I823" s="185" t="s">
        <v>135</v>
      </c>
      <c r="J823" s="20">
        <v>1600684929</v>
      </c>
      <c r="K823" s="20">
        <v>1538418418</v>
      </c>
      <c r="L823" s="20">
        <v>1535493038.3900001</v>
      </c>
      <c r="M823" s="145">
        <v>7.5</v>
      </c>
    </row>
    <row r="824" spans="2:13" ht="15.75" customHeight="1">
      <c r="B824" s="18" t="s">
        <v>140</v>
      </c>
      <c r="C824" s="6" t="s">
        <v>221</v>
      </c>
      <c r="D824" s="19"/>
      <c r="E824" s="6" t="s">
        <v>133</v>
      </c>
      <c r="F824" s="6" t="s">
        <v>134</v>
      </c>
      <c r="G824" s="184" t="s">
        <v>671</v>
      </c>
      <c r="H824" s="184" t="s">
        <v>667</v>
      </c>
      <c r="I824" s="185" t="s">
        <v>135</v>
      </c>
      <c r="J824" s="20">
        <v>1600684929</v>
      </c>
      <c r="K824" s="20">
        <v>1538418418</v>
      </c>
      <c r="L824" s="20">
        <v>1535493038.3900001</v>
      </c>
      <c r="M824" s="145">
        <v>7.5</v>
      </c>
    </row>
    <row r="825" spans="2:13" ht="15.75" customHeight="1">
      <c r="B825" s="18" t="s">
        <v>140</v>
      </c>
      <c r="C825" s="6" t="s">
        <v>221</v>
      </c>
      <c r="D825" s="19"/>
      <c r="E825" s="6" t="s">
        <v>133</v>
      </c>
      <c r="F825" s="6" t="s">
        <v>134</v>
      </c>
      <c r="G825" s="184" t="s">
        <v>672</v>
      </c>
      <c r="H825" s="184" t="s">
        <v>667</v>
      </c>
      <c r="I825" s="185" t="s">
        <v>135</v>
      </c>
      <c r="J825" s="20">
        <v>1600684929</v>
      </c>
      <c r="K825" s="20">
        <v>1538418418</v>
      </c>
      <c r="L825" s="20">
        <v>1535493038.3900001</v>
      </c>
      <c r="M825" s="145">
        <v>7.5</v>
      </c>
    </row>
    <row r="826" spans="2:13" ht="15.75" customHeight="1">
      <c r="B826" s="18" t="s">
        <v>140</v>
      </c>
      <c r="C826" s="6" t="s">
        <v>221</v>
      </c>
      <c r="D826" s="19"/>
      <c r="E826" s="6" t="s">
        <v>133</v>
      </c>
      <c r="F826" s="6" t="s">
        <v>134</v>
      </c>
      <c r="G826" s="184" t="s">
        <v>673</v>
      </c>
      <c r="H826" s="184" t="s">
        <v>667</v>
      </c>
      <c r="I826" s="185" t="s">
        <v>135</v>
      </c>
      <c r="J826" s="20">
        <v>1600684929</v>
      </c>
      <c r="K826" s="20">
        <v>1538418418</v>
      </c>
      <c r="L826" s="20">
        <v>1535493038.3900001</v>
      </c>
      <c r="M826" s="145">
        <v>7.5</v>
      </c>
    </row>
    <row r="827" spans="2:13" ht="15.75" customHeight="1">
      <c r="B827" s="18" t="s">
        <v>140</v>
      </c>
      <c r="C827" s="6" t="s">
        <v>221</v>
      </c>
      <c r="D827" s="19"/>
      <c r="E827" s="6" t="s">
        <v>133</v>
      </c>
      <c r="F827" s="6" t="s">
        <v>134</v>
      </c>
      <c r="G827" s="184" t="s">
        <v>674</v>
      </c>
      <c r="H827" s="184" t="s">
        <v>667</v>
      </c>
      <c r="I827" s="185" t="s">
        <v>135</v>
      </c>
      <c r="J827" s="20">
        <v>1600684929</v>
      </c>
      <c r="K827" s="20">
        <v>1538418418</v>
      </c>
      <c r="L827" s="20">
        <v>1535493038.3900001</v>
      </c>
      <c r="M827" s="145">
        <v>7.5</v>
      </c>
    </row>
    <row r="828" spans="2:13" ht="15.75" customHeight="1">
      <c r="B828" s="18" t="s">
        <v>140</v>
      </c>
      <c r="C828" s="6" t="s">
        <v>221</v>
      </c>
      <c r="D828" s="19"/>
      <c r="E828" s="6" t="s">
        <v>133</v>
      </c>
      <c r="F828" s="6" t="s">
        <v>134</v>
      </c>
      <c r="G828" s="184" t="s">
        <v>675</v>
      </c>
      <c r="H828" s="184" t="s">
        <v>667</v>
      </c>
      <c r="I828" s="185" t="s">
        <v>135</v>
      </c>
      <c r="J828" s="20">
        <v>1600684929</v>
      </c>
      <c r="K828" s="20">
        <v>1538418418</v>
      </c>
      <c r="L828" s="20">
        <v>1535493038.3900001</v>
      </c>
      <c r="M828" s="145">
        <v>7.5</v>
      </c>
    </row>
    <row r="829" spans="2:13" ht="15.75" customHeight="1">
      <c r="B829" s="18" t="s">
        <v>140</v>
      </c>
      <c r="C829" s="6" t="s">
        <v>221</v>
      </c>
      <c r="D829" s="19"/>
      <c r="E829" s="6" t="s">
        <v>133</v>
      </c>
      <c r="F829" s="6" t="s">
        <v>134</v>
      </c>
      <c r="G829" s="184" t="s">
        <v>676</v>
      </c>
      <c r="H829" s="184" t="s">
        <v>667</v>
      </c>
      <c r="I829" s="185" t="s">
        <v>135</v>
      </c>
      <c r="J829" s="20">
        <v>1600684929</v>
      </c>
      <c r="K829" s="20">
        <v>1538418418</v>
      </c>
      <c r="L829" s="20">
        <v>1535493038.3900001</v>
      </c>
      <c r="M829" s="145">
        <v>7.5</v>
      </c>
    </row>
    <row r="830" spans="2:13" ht="15.75" customHeight="1">
      <c r="B830" s="18" t="s">
        <v>140</v>
      </c>
      <c r="C830" s="6" t="s">
        <v>221</v>
      </c>
      <c r="D830" s="19"/>
      <c r="E830" s="6" t="s">
        <v>133</v>
      </c>
      <c r="F830" s="6" t="s">
        <v>134</v>
      </c>
      <c r="G830" s="184" t="s">
        <v>797</v>
      </c>
      <c r="H830" s="184" t="s">
        <v>798</v>
      </c>
      <c r="I830" s="185" t="s">
        <v>135</v>
      </c>
      <c r="J830" s="20">
        <v>5229315065</v>
      </c>
      <c r="K830" s="20">
        <v>5136257670</v>
      </c>
      <c r="L830" s="20">
        <v>5060017892.4399996</v>
      </c>
      <c r="M830" s="145">
        <v>6.9</v>
      </c>
    </row>
    <row r="831" spans="2:13" ht="15.75" customHeight="1">
      <c r="B831" s="18" t="s">
        <v>140</v>
      </c>
      <c r="C831" s="6" t="s">
        <v>221</v>
      </c>
      <c r="D831" s="19"/>
      <c r="E831" s="6" t="s">
        <v>133</v>
      </c>
      <c r="F831" s="6" t="s">
        <v>134</v>
      </c>
      <c r="G831" s="184" t="s">
        <v>799</v>
      </c>
      <c r="H831" s="184" t="s">
        <v>798</v>
      </c>
      <c r="I831" s="185" t="s">
        <v>135</v>
      </c>
      <c r="J831" s="20">
        <v>5229315065</v>
      </c>
      <c r="K831" s="20">
        <v>5136257670</v>
      </c>
      <c r="L831" s="20">
        <v>5060017892.4399996</v>
      </c>
      <c r="M831" s="145">
        <v>6.9</v>
      </c>
    </row>
    <row r="832" spans="2:13" ht="15.75" customHeight="1">
      <c r="B832" s="18" t="s">
        <v>140</v>
      </c>
      <c r="C832" s="6" t="s">
        <v>221</v>
      </c>
      <c r="D832" s="19"/>
      <c r="E832" s="6" t="s">
        <v>133</v>
      </c>
      <c r="F832" s="6" t="s">
        <v>134</v>
      </c>
      <c r="G832" s="184" t="s">
        <v>800</v>
      </c>
      <c r="H832" s="184" t="s">
        <v>798</v>
      </c>
      <c r="I832" s="185" t="s">
        <v>135</v>
      </c>
      <c r="J832" s="20">
        <v>5229315065</v>
      </c>
      <c r="K832" s="20">
        <v>5136257670</v>
      </c>
      <c r="L832" s="20">
        <v>5060017892.4399996</v>
      </c>
      <c r="M832" s="145">
        <v>6.9</v>
      </c>
    </row>
    <row r="833" spans="2:13" ht="15.75" customHeight="1">
      <c r="B833" s="18" t="s">
        <v>140</v>
      </c>
      <c r="C833" s="6" t="s">
        <v>221</v>
      </c>
      <c r="D833" s="19"/>
      <c r="E833" s="6" t="s">
        <v>133</v>
      </c>
      <c r="F833" s="6" t="s">
        <v>134</v>
      </c>
      <c r="G833" s="184" t="s">
        <v>224</v>
      </c>
      <c r="H833" s="184" t="s">
        <v>225</v>
      </c>
      <c r="I833" s="185" t="s">
        <v>135</v>
      </c>
      <c r="J833" s="20">
        <v>2769349315</v>
      </c>
      <c r="K833" s="20">
        <v>2500000000</v>
      </c>
      <c r="L833" s="20">
        <v>2514967090.5</v>
      </c>
      <c r="M833" s="145">
        <v>7.15</v>
      </c>
    </row>
    <row r="834" spans="2:13" ht="15.75" customHeight="1">
      <c r="B834" s="18" t="s">
        <v>140</v>
      </c>
      <c r="C834" s="6" t="s">
        <v>221</v>
      </c>
      <c r="D834" s="19"/>
      <c r="E834" s="6" t="s">
        <v>133</v>
      </c>
      <c r="F834" s="6" t="s">
        <v>134</v>
      </c>
      <c r="G834" s="184" t="s">
        <v>226</v>
      </c>
      <c r="H834" s="184" t="s">
        <v>225</v>
      </c>
      <c r="I834" s="185" t="s">
        <v>135</v>
      </c>
      <c r="J834" s="20">
        <v>2769349315</v>
      </c>
      <c r="K834" s="20">
        <v>2500000000</v>
      </c>
      <c r="L834" s="20">
        <v>2514967090.5</v>
      </c>
      <c r="M834" s="145">
        <v>7.15</v>
      </c>
    </row>
    <row r="835" spans="2:13" ht="15.75" customHeight="1">
      <c r="B835" s="18" t="s">
        <v>140</v>
      </c>
      <c r="C835" s="6" t="s">
        <v>221</v>
      </c>
      <c r="D835" s="19"/>
      <c r="E835" s="6" t="s">
        <v>133</v>
      </c>
      <c r="F835" s="6" t="s">
        <v>134</v>
      </c>
      <c r="G835" s="184" t="s">
        <v>227</v>
      </c>
      <c r="H835" s="184" t="s">
        <v>225</v>
      </c>
      <c r="I835" s="185" t="s">
        <v>135</v>
      </c>
      <c r="J835" s="20">
        <v>2769349315</v>
      </c>
      <c r="K835" s="20">
        <v>2500000000</v>
      </c>
      <c r="L835" s="20">
        <v>2514967090.5</v>
      </c>
      <c r="M835" s="145">
        <v>7.15</v>
      </c>
    </row>
    <row r="836" spans="2:13" ht="15.75" customHeight="1">
      <c r="B836" s="18" t="s">
        <v>140</v>
      </c>
      <c r="C836" s="6" t="s">
        <v>221</v>
      </c>
      <c r="D836" s="19"/>
      <c r="E836" s="6" t="s">
        <v>133</v>
      </c>
      <c r="F836" s="6" t="s">
        <v>134</v>
      </c>
      <c r="G836" s="184" t="s">
        <v>228</v>
      </c>
      <c r="H836" s="184" t="s">
        <v>225</v>
      </c>
      <c r="I836" s="185" t="s">
        <v>135</v>
      </c>
      <c r="J836" s="20">
        <v>2769349315</v>
      </c>
      <c r="K836" s="20">
        <v>2500000000</v>
      </c>
      <c r="L836" s="20">
        <v>2514967090.5</v>
      </c>
      <c r="M836" s="145">
        <v>7.15</v>
      </c>
    </row>
    <row r="837" spans="2:13" ht="15.75" customHeight="1">
      <c r="B837" s="18" t="s">
        <v>140</v>
      </c>
      <c r="C837" s="6" t="s">
        <v>221</v>
      </c>
      <c r="D837" s="19"/>
      <c r="E837" s="6" t="s">
        <v>133</v>
      </c>
      <c r="F837" s="6" t="s">
        <v>134</v>
      </c>
      <c r="G837" s="184" t="s">
        <v>229</v>
      </c>
      <c r="H837" s="184" t="s">
        <v>225</v>
      </c>
      <c r="I837" s="185" t="s">
        <v>135</v>
      </c>
      <c r="J837" s="20">
        <v>2769349315</v>
      </c>
      <c r="K837" s="20">
        <v>2500000000</v>
      </c>
      <c r="L837" s="20">
        <v>2514967090.5</v>
      </c>
      <c r="M837" s="145">
        <v>7.15</v>
      </c>
    </row>
    <row r="838" spans="2:13" ht="15.75" customHeight="1">
      <c r="B838" s="18" t="s">
        <v>140</v>
      </c>
      <c r="C838" s="6" t="s">
        <v>221</v>
      </c>
      <c r="D838" s="19"/>
      <c r="E838" s="6" t="s">
        <v>133</v>
      </c>
      <c r="F838" s="6" t="s">
        <v>134</v>
      </c>
      <c r="G838" s="184" t="s">
        <v>230</v>
      </c>
      <c r="H838" s="184" t="s">
        <v>225</v>
      </c>
      <c r="I838" s="185" t="s">
        <v>135</v>
      </c>
      <c r="J838" s="20">
        <v>2769349315</v>
      </c>
      <c r="K838" s="20">
        <v>2500000000</v>
      </c>
      <c r="L838" s="20">
        <v>2514967090.5</v>
      </c>
      <c r="M838" s="145">
        <v>7.15</v>
      </c>
    </row>
    <row r="839" spans="2:13" ht="15.75" customHeight="1">
      <c r="B839" s="18" t="s">
        <v>140</v>
      </c>
      <c r="C839" s="6" t="s">
        <v>221</v>
      </c>
      <c r="D839" s="19"/>
      <c r="E839" s="6" t="s">
        <v>133</v>
      </c>
      <c r="F839" s="6" t="s">
        <v>134</v>
      </c>
      <c r="G839" s="184" t="s">
        <v>231</v>
      </c>
      <c r="H839" s="184" t="s">
        <v>225</v>
      </c>
      <c r="I839" s="185" t="s">
        <v>135</v>
      </c>
      <c r="J839" s="20">
        <v>2769349315</v>
      </c>
      <c r="K839" s="20">
        <v>2500000000</v>
      </c>
      <c r="L839" s="20">
        <v>2514967090.5</v>
      </c>
      <c r="M839" s="145">
        <v>7.15</v>
      </c>
    </row>
    <row r="840" spans="2:13" ht="15.75" customHeight="1">
      <c r="B840" s="18" t="s">
        <v>140</v>
      </c>
      <c r="C840" s="6" t="s">
        <v>221</v>
      </c>
      <c r="D840" s="19"/>
      <c r="E840" s="6" t="s">
        <v>133</v>
      </c>
      <c r="F840" s="6" t="s">
        <v>134</v>
      </c>
      <c r="G840" s="184" t="s">
        <v>232</v>
      </c>
      <c r="H840" s="184" t="s">
        <v>225</v>
      </c>
      <c r="I840" s="185" t="s">
        <v>135</v>
      </c>
      <c r="J840" s="20">
        <v>2769349315</v>
      </c>
      <c r="K840" s="20">
        <v>2500000000</v>
      </c>
      <c r="L840" s="20">
        <v>2514967090.5</v>
      </c>
      <c r="M840" s="145">
        <v>7.15</v>
      </c>
    </row>
    <row r="841" spans="2:13" ht="15.75" customHeight="1">
      <c r="B841" s="18" t="s">
        <v>140</v>
      </c>
      <c r="C841" s="6" t="s">
        <v>221</v>
      </c>
      <c r="D841" s="19"/>
      <c r="E841" s="6" t="s">
        <v>133</v>
      </c>
      <c r="F841" s="6" t="s">
        <v>134</v>
      </c>
      <c r="G841" s="184" t="s">
        <v>801</v>
      </c>
      <c r="H841" s="184" t="s">
        <v>233</v>
      </c>
      <c r="I841" s="185" t="s">
        <v>135</v>
      </c>
      <c r="J841" s="20">
        <v>1109445206</v>
      </c>
      <c r="K841" s="20">
        <v>1000000000</v>
      </c>
      <c r="L841" s="20">
        <v>1002344865.4299999</v>
      </c>
      <c r="M841" s="145">
        <v>7.25</v>
      </c>
    </row>
    <row r="842" spans="2:13" ht="15.75" customHeight="1">
      <c r="B842" s="18" t="s">
        <v>140</v>
      </c>
      <c r="C842" s="6" t="s">
        <v>221</v>
      </c>
      <c r="D842" s="19"/>
      <c r="E842" s="6" t="s">
        <v>133</v>
      </c>
      <c r="F842" s="6" t="s">
        <v>134</v>
      </c>
      <c r="G842" s="184" t="s">
        <v>234</v>
      </c>
      <c r="H842" s="184" t="s">
        <v>233</v>
      </c>
      <c r="I842" s="185" t="s">
        <v>135</v>
      </c>
      <c r="J842" s="20">
        <v>1109445206</v>
      </c>
      <c r="K842" s="20">
        <v>1000000000</v>
      </c>
      <c r="L842" s="20">
        <v>1002344865.4299999</v>
      </c>
      <c r="M842" s="145">
        <v>7.25</v>
      </c>
    </row>
    <row r="843" spans="2:13" ht="15.75" customHeight="1">
      <c r="B843" s="18" t="s">
        <v>140</v>
      </c>
      <c r="C843" s="6" t="s">
        <v>221</v>
      </c>
      <c r="D843" s="19"/>
      <c r="E843" s="6" t="s">
        <v>133</v>
      </c>
      <c r="F843" s="6" t="s">
        <v>134</v>
      </c>
      <c r="G843" s="184" t="s">
        <v>235</v>
      </c>
      <c r="H843" s="184" t="s">
        <v>233</v>
      </c>
      <c r="I843" s="185" t="s">
        <v>135</v>
      </c>
      <c r="J843" s="20">
        <v>1109445206</v>
      </c>
      <c r="K843" s="20">
        <v>1000000000</v>
      </c>
      <c r="L843" s="20">
        <v>1002344865.4299999</v>
      </c>
      <c r="M843" s="145">
        <v>7.25</v>
      </c>
    </row>
    <row r="844" spans="2:13" ht="15.75" customHeight="1">
      <c r="B844" s="18" t="s">
        <v>140</v>
      </c>
      <c r="C844" s="6" t="s">
        <v>221</v>
      </c>
      <c r="D844" s="19"/>
      <c r="E844" s="6" t="s">
        <v>133</v>
      </c>
      <c r="F844" s="6" t="s">
        <v>134</v>
      </c>
      <c r="G844" s="184" t="s">
        <v>236</v>
      </c>
      <c r="H844" s="184" t="s">
        <v>233</v>
      </c>
      <c r="I844" s="185" t="s">
        <v>135</v>
      </c>
      <c r="J844" s="20">
        <v>1109445206</v>
      </c>
      <c r="K844" s="20">
        <v>1000000000</v>
      </c>
      <c r="L844" s="20">
        <v>1002344865.4299999</v>
      </c>
      <c r="M844" s="145">
        <v>7.25</v>
      </c>
    </row>
    <row r="845" spans="2:13" ht="15.75" customHeight="1">
      <c r="B845" s="18" t="s">
        <v>140</v>
      </c>
      <c r="C845" s="6" t="s">
        <v>221</v>
      </c>
      <c r="D845" s="19"/>
      <c r="E845" s="6" t="s">
        <v>133</v>
      </c>
      <c r="F845" s="6" t="s">
        <v>134</v>
      </c>
      <c r="G845" s="184" t="s">
        <v>237</v>
      </c>
      <c r="H845" s="184" t="s">
        <v>233</v>
      </c>
      <c r="I845" s="185" t="s">
        <v>135</v>
      </c>
      <c r="J845" s="20">
        <v>1109445206</v>
      </c>
      <c r="K845" s="20">
        <v>1000000000</v>
      </c>
      <c r="L845" s="20">
        <v>1002344865.4299999</v>
      </c>
      <c r="M845" s="145">
        <v>7.25</v>
      </c>
    </row>
    <row r="846" spans="2:13" ht="15.75" customHeight="1">
      <c r="B846" s="18" t="s">
        <v>140</v>
      </c>
      <c r="C846" s="6" t="s">
        <v>221</v>
      </c>
      <c r="D846" s="19"/>
      <c r="E846" s="6" t="s">
        <v>133</v>
      </c>
      <c r="F846" s="6" t="s">
        <v>134</v>
      </c>
      <c r="G846" s="184" t="s">
        <v>238</v>
      </c>
      <c r="H846" s="184" t="s">
        <v>233</v>
      </c>
      <c r="I846" s="185" t="s">
        <v>135</v>
      </c>
      <c r="J846" s="20">
        <v>1109445206</v>
      </c>
      <c r="K846" s="20">
        <v>1000000000</v>
      </c>
      <c r="L846" s="20">
        <v>1002344865.4299999</v>
      </c>
      <c r="M846" s="145">
        <v>7.25</v>
      </c>
    </row>
    <row r="847" spans="2:13" ht="15.75" customHeight="1">
      <c r="B847" s="18" t="s">
        <v>140</v>
      </c>
      <c r="C847" s="6" t="s">
        <v>221</v>
      </c>
      <c r="D847" s="19"/>
      <c r="E847" s="6" t="s">
        <v>133</v>
      </c>
      <c r="F847" s="6" t="s">
        <v>134</v>
      </c>
      <c r="G847" s="184" t="s">
        <v>239</v>
      </c>
      <c r="H847" s="184" t="s">
        <v>233</v>
      </c>
      <c r="I847" s="185" t="s">
        <v>135</v>
      </c>
      <c r="J847" s="20">
        <v>1109445206</v>
      </c>
      <c r="K847" s="20">
        <v>1000000000</v>
      </c>
      <c r="L847" s="20">
        <v>1002344865.4299999</v>
      </c>
      <c r="M847" s="145">
        <v>7.25</v>
      </c>
    </row>
    <row r="848" spans="2:13" ht="15.75" customHeight="1">
      <c r="B848" s="18" t="s">
        <v>140</v>
      </c>
      <c r="C848" s="6" t="s">
        <v>221</v>
      </c>
      <c r="D848" s="19"/>
      <c r="E848" s="6" t="s">
        <v>133</v>
      </c>
      <c r="F848" s="6" t="s">
        <v>134</v>
      </c>
      <c r="G848" s="184" t="s">
        <v>240</v>
      </c>
      <c r="H848" s="184" t="s">
        <v>233</v>
      </c>
      <c r="I848" s="185" t="s">
        <v>135</v>
      </c>
      <c r="J848" s="20">
        <v>1109445206</v>
      </c>
      <c r="K848" s="20">
        <v>1000000000</v>
      </c>
      <c r="L848" s="20">
        <v>1002344865.4299999</v>
      </c>
      <c r="M848" s="145">
        <v>7.25</v>
      </c>
    </row>
    <row r="849" spans="2:13" ht="15.75" customHeight="1">
      <c r="B849" s="18" t="s">
        <v>140</v>
      </c>
      <c r="C849" s="6" t="s">
        <v>221</v>
      </c>
      <c r="D849" s="19"/>
      <c r="E849" s="6" t="s">
        <v>133</v>
      </c>
      <c r="F849" s="6" t="s">
        <v>134</v>
      </c>
      <c r="G849" s="184" t="s">
        <v>241</v>
      </c>
      <c r="H849" s="184" t="s">
        <v>233</v>
      </c>
      <c r="I849" s="185" t="s">
        <v>135</v>
      </c>
      <c r="J849" s="20">
        <v>1109445206</v>
      </c>
      <c r="K849" s="20">
        <v>1000000000</v>
      </c>
      <c r="L849" s="20">
        <v>1002344865.4299999</v>
      </c>
      <c r="M849" s="145">
        <v>7.25</v>
      </c>
    </row>
    <row r="850" spans="2:13" ht="15.75" customHeight="1">
      <c r="B850" s="18" t="s">
        <v>140</v>
      </c>
      <c r="C850" s="6" t="s">
        <v>221</v>
      </c>
      <c r="D850" s="19"/>
      <c r="E850" s="6" t="s">
        <v>133</v>
      </c>
      <c r="F850" s="6" t="s">
        <v>134</v>
      </c>
      <c r="G850" s="184" t="s">
        <v>242</v>
      </c>
      <c r="H850" s="184" t="s">
        <v>233</v>
      </c>
      <c r="I850" s="185" t="s">
        <v>135</v>
      </c>
      <c r="J850" s="20">
        <v>1109445206</v>
      </c>
      <c r="K850" s="20">
        <v>1000000000</v>
      </c>
      <c r="L850" s="20">
        <v>1002344865.4299999</v>
      </c>
      <c r="M850" s="145">
        <v>7.25</v>
      </c>
    </row>
    <row r="851" spans="2:13" ht="15.75" customHeight="1">
      <c r="B851" s="18" t="s">
        <v>140</v>
      </c>
      <c r="C851" s="6" t="s">
        <v>221</v>
      </c>
      <c r="D851" s="19"/>
      <c r="E851" s="6" t="s">
        <v>133</v>
      </c>
      <c r="F851" s="6" t="s">
        <v>134</v>
      </c>
      <c r="G851" s="184" t="s">
        <v>243</v>
      </c>
      <c r="H851" s="184" t="s">
        <v>233</v>
      </c>
      <c r="I851" s="185" t="s">
        <v>135</v>
      </c>
      <c r="J851" s="20">
        <v>1109445206</v>
      </c>
      <c r="K851" s="20">
        <v>1000000000</v>
      </c>
      <c r="L851" s="20">
        <v>1002344865.4299999</v>
      </c>
      <c r="M851" s="145">
        <v>7.25</v>
      </c>
    </row>
    <row r="852" spans="2:13" ht="15.75" customHeight="1">
      <c r="B852" s="18" t="s">
        <v>140</v>
      </c>
      <c r="C852" s="6" t="s">
        <v>221</v>
      </c>
      <c r="D852" s="19"/>
      <c r="E852" s="6" t="s">
        <v>133</v>
      </c>
      <c r="F852" s="6" t="s">
        <v>134</v>
      </c>
      <c r="G852" s="184" t="s">
        <v>244</v>
      </c>
      <c r="H852" s="184" t="s">
        <v>233</v>
      </c>
      <c r="I852" s="185" t="s">
        <v>135</v>
      </c>
      <c r="J852" s="20">
        <v>1109445206</v>
      </c>
      <c r="K852" s="20">
        <v>1000000000</v>
      </c>
      <c r="L852" s="20">
        <v>1002344865.4299999</v>
      </c>
      <c r="M852" s="145">
        <v>7.25</v>
      </c>
    </row>
    <row r="853" spans="2:13" ht="15.75" customHeight="1">
      <c r="B853" s="18" t="s">
        <v>140</v>
      </c>
      <c r="C853" s="6" t="s">
        <v>221</v>
      </c>
      <c r="D853" s="19"/>
      <c r="E853" s="6" t="s">
        <v>133</v>
      </c>
      <c r="F853" s="6" t="s">
        <v>134</v>
      </c>
      <c r="G853" s="184" t="s">
        <v>245</v>
      </c>
      <c r="H853" s="184" t="s">
        <v>233</v>
      </c>
      <c r="I853" s="185" t="s">
        <v>135</v>
      </c>
      <c r="J853" s="20">
        <v>1109445206</v>
      </c>
      <c r="K853" s="20">
        <v>1000000000</v>
      </c>
      <c r="L853" s="20">
        <v>1002344865.4299999</v>
      </c>
      <c r="M853" s="145">
        <v>7.25</v>
      </c>
    </row>
    <row r="854" spans="2:13" ht="15.75" customHeight="1">
      <c r="B854" s="18" t="s">
        <v>140</v>
      </c>
      <c r="C854" s="6" t="s">
        <v>221</v>
      </c>
      <c r="D854" s="19"/>
      <c r="E854" s="6" t="s">
        <v>133</v>
      </c>
      <c r="F854" s="6" t="s">
        <v>134</v>
      </c>
      <c r="G854" s="184" t="s">
        <v>246</v>
      </c>
      <c r="H854" s="184" t="s">
        <v>233</v>
      </c>
      <c r="I854" s="185" t="s">
        <v>135</v>
      </c>
      <c r="J854" s="20">
        <v>1109445206</v>
      </c>
      <c r="K854" s="20">
        <v>1000000000</v>
      </c>
      <c r="L854" s="20">
        <v>1002344865.4299999</v>
      </c>
      <c r="M854" s="145">
        <v>7.25</v>
      </c>
    </row>
    <row r="855" spans="2:13" ht="15.75" customHeight="1">
      <c r="B855" s="18" t="s">
        <v>140</v>
      </c>
      <c r="C855" s="6" t="s">
        <v>221</v>
      </c>
      <c r="D855" s="19"/>
      <c r="E855" s="6" t="s">
        <v>133</v>
      </c>
      <c r="F855" s="6" t="s">
        <v>134</v>
      </c>
      <c r="G855" s="184" t="s">
        <v>247</v>
      </c>
      <c r="H855" s="184" t="s">
        <v>233</v>
      </c>
      <c r="I855" s="185" t="s">
        <v>135</v>
      </c>
      <c r="J855" s="20">
        <v>1109445206</v>
      </c>
      <c r="K855" s="20">
        <v>1000000000</v>
      </c>
      <c r="L855" s="20">
        <v>1002344865.4299999</v>
      </c>
      <c r="M855" s="145">
        <v>7.25</v>
      </c>
    </row>
    <row r="856" spans="2:13" ht="15.75" customHeight="1">
      <c r="B856" s="18" t="s">
        <v>131</v>
      </c>
      <c r="C856" s="6" t="s">
        <v>248</v>
      </c>
      <c r="D856" s="19"/>
      <c r="E856" s="6" t="s">
        <v>133</v>
      </c>
      <c r="F856" s="6" t="s">
        <v>134</v>
      </c>
      <c r="G856" s="184" t="s">
        <v>249</v>
      </c>
      <c r="H856" s="184" t="s">
        <v>250</v>
      </c>
      <c r="I856" s="185" t="s">
        <v>135</v>
      </c>
      <c r="J856" s="20">
        <v>163846673</v>
      </c>
      <c r="K856" s="20">
        <v>135022562</v>
      </c>
      <c r="L856" s="20">
        <v>39244055.600000001</v>
      </c>
      <c r="M856" s="145">
        <v>6.1</v>
      </c>
    </row>
    <row r="857" spans="2:13" ht="15.75" customHeight="1">
      <c r="B857" s="18" t="s">
        <v>131</v>
      </c>
      <c r="C857" s="6" t="s">
        <v>248</v>
      </c>
      <c r="D857" s="19"/>
      <c r="E857" s="6" t="s">
        <v>133</v>
      </c>
      <c r="F857" s="6" t="s">
        <v>134</v>
      </c>
      <c r="G857" s="184" t="s">
        <v>251</v>
      </c>
      <c r="H857" s="184" t="s">
        <v>252</v>
      </c>
      <c r="I857" s="185" t="s">
        <v>135</v>
      </c>
      <c r="J857" s="20">
        <v>404687021</v>
      </c>
      <c r="K857" s="20">
        <v>349999999</v>
      </c>
      <c r="L857" s="20">
        <v>88811417.799999997</v>
      </c>
      <c r="M857" s="145">
        <v>5.4</v>
      </c>
    </row>
    <row r="858" spans="2:13" ht="15.75" customHeight="1">
      <c r="B858" s="18" t="s">
        <v>131</v>
      </c>
      <c r="C858" s="6" t="s">
        <v>248</v>
      </c>
      <c r="D858" s="19"/>
      <c r="E858" s="6" t="s">
        <v>133</v>
      </c>
      <c r="F858" s="6" t="s">
        <v>134</v>
      </c>
      <c r="G858" s="184" t="s">
        <v>253</v>
      </c>
      <c r="H858" s="184" t="s">
        <v>254</v>
      </c>
      <c r="I858" s="185" t="s">
        <v>135</v>
      </c>
      <c r="J858" s="20">
        <v>766465832</v>
      </c>
      <c r="K858" s="20">
        <v>600000000</v>
      </c>
      <c r="L858" s="20">
        <v>525771458.07999998</v>
      </c>
      <c r="M858" s="145">
        <v>7.9</v>
      </c>
    </row>
    <row r="859" spans="2:13" ht="15.75" customHeight="1">
      <c r="B859" s="18" t="s">
        <v>131</v>
      </c>
      <c r="C859" s="6" t="s">
        <v>248</v>
      </c>
      <c r="D859" s="19"/>
      <c r="E859" s="6" t="s">
        <v>133</v>
      </c>
      <c r="F859" s="6" t="s">
        <v>134</v>
      </c>
      <c r="G859" s="184" t="s">
        <v>255</v>
      </c>
      <c r="H859" s="184" t="s">
        <v>256</v>
      </c>
      <c r="I859" s="185" t="s">
        <v>135</v>
      </c>
      <c r="J859" s="20">
        <v>547199659</v>
      </c>
      <c r="K859" s="20">
        <v>450000000</v>
      </c>
      <c r="L859" s="20">
        <v>408190822</v>
      </c>
      <c r="M859" s="145">
        <v>7.25</v>
      </c>
    </row>
    <row r="860" spans="2:13" ht="15.75" customHeight="1">
      <c r="B860" s="18" t="s">
        <v>136</v>
      </c>
      <c r="C860" s="6" t="s">
        <v>257</v>
      </c>
      <c r="D860" s="19"/>
      <c r="E860" s="6" t="s">
        <v>133</v>
      </c>
      <c r="F860" s="6" t="s">
        <v>134</v>
      </c>
      <c r="G860" s="184" t="s">
        <v>258</v>
      </c>
      <c r="H860" s="184" t="s">
        <v>259</v>
      </c>
      <c r="I860" s="185" t="s">
        <v>135</v>
      </c>
      <c r="J860" s="20">
        <v>5915835617</v>
      </c>
      <c r="K860" s="20">
        <v>5069356164</v>
      </c>
      <c r="L860" s="20">
        <v>5087450961.4700003</v>
      </c>
      <c r="M860" s="145">
        <v>6.1</v>
      </c>
    </row>
    <row r="861" spans="2:13" ht="15.75" customHeight="1">
      <c r="B861" s="18" t="s">
        <v>136</v>
      </c>
      <c r="C861" s="6" t="s">
        <v>257</v>
      </c>
      <c r="D861" s="19"/>
      <c r="E861" s="6" t="s">
        <v>133</v>
      </c>
      <c r="F861" s="6" t="s">
        <v>134</v>
      </c>
      <c r="G861" s="184" t="s">
        <v>260</v>
      </c>
      <c r="H861" s="184" t="s">
        <v>259</v>
      </c>
      <c r="I861" s="185" t="s">
        <v>135</v>
      </c>
      <c r="J861" s="20">
        <v>5915835617</v>
      </c>
      <c r="K861" s="20">
        <v>5072698630</v>
      </c>
      <c r="L861" s="20">
        <v>5087453566.6899996</v>
      </c>
      <c r="M861" s="145">
        <v>6.1</v>
      </c>
    </row>
    <row r="862" spans="2:13" ht="15.75" customHeight="1">
      <c r="B862" s="18" t="s">
        <v>136</v>
      </c>
      <c r="C862" s="6" t="s">
        <v>257</v>
      </c>
      <c r="D862" s="19"/>
      <c r="E862" s="6" t="s">
        <v>133</v>
      </c>
      <c r="F862" s="6" t="s">
        <v>134</v>
      </c>
      <c r="G862" s="184" t="s">
        <v>677</v>
      </c>
      <c r="H862" s="184" t="s">
        <v>259</v>
      </c>
      <c r="I862" s="185" t="s">
        <v>135</v>
      </c>
      <c r="J862" s="20">
        <v>2305501370</v>
      </c>
      <c r="K862" s="20">
        <v>2057824659</v>
      </c>
      <c r="L862" s="20">
        <v>2034906894.6400001</v>
      </c>
      <c r="M862" s="145">
        <v>6.1</v>
      </c>
    </row>
    <row r="863" spans="2:13" ht="15.75" customHeight="1">
      <c r="B863" s="18" t="s">
        <v>136</v>
      </c>
      <c r="C863" s="6" t="s">
        <v>257</v>
      </c>
      <c r="D863" s="19"/>
      <c r="E863" s="6" t="s">
        <v>133</v>
      </c>
      <c r="F863" s="6" t="s">
        <v>134</v>
      </c>
      <c r="G863" s="184" t="s">
        <v>261</v>
      </c>
      <c r="H863" s="184" t="s">
        <v>259</v>
      </c>
      <c r="I863" s="185" t="s">
        <v>135</v>
      </c>
      <c r="J863" s="20">
        <v>576375342</v>
      </c>
      <c r="K863" s="20">
        <v>514456164</v>
      </c>
      <c r="L863" s="20">
        <v>508726723.13</v>
      </c>
      <c r="M863" s="145">
        <v>6.1</v>
      </c>
    </row>
    <row r="864" spans="2:13" ht="15.75" customHeight="1">
      <c r="B864" s="18" t="s">
        <v>136</v>
      </c>
      <c r="C864" s="6" t="s">
        <v>257</v>
      </c>
      <c r="D864" s="19"/>
      <c r="E864" s="6" t="s">
        <v>133</v>
      </c>
      <c r="F864" s="6" t="s">
        <v>134</v>
      </c>
      <c r="G864" s="184" t="s">
        <v>678</v>
      </c>
      <c r="H864" s="184" t="s">
        <v>259</v>
      </c>
      <c r="I864" s="185" t="s">
        <v>135</v>
      </c>
      <c r="J864" s="20">
        <v>6916504109</v>
      </c>
      <c r="K864" s="20">
        <v>6179490411</v>
      </c>
      <c r="L864" s="20">
        <v>6104669477.4499998</v>
      </c>
      <c r="M864" s="145">
        <v>6.1</v>
      </c>
    </row>
    <row r="865" spans="2:13" ht="15.75" customHeight="1">
      <c r="B865" s="18" t="s">
        <v>136</v>
      </c>
      <c r="C865" s="6" t="s">
        <v>257</v>
      </c>
      <c r="D865" s="19"/>
      <c r="E865" s="6" t="s">
        <v>133</v>
      </c>
      <c r="F865" s="6" t="s">
        <v>134</v>
      </c>
      <c r="G865" s="184" t="s">
        <v>679</v>
      </c>
      <c r="H865" s="184" t="s">
        <v>259</v>
      </c>
      <c r="I865" s="185" t="s">
        <v>135</v>
      </c>
      <c r="J865" s="20">
        <v>1152750684</v>
      </c>
      <c r="K865" s="20">
        <v>1029915069</v>
      </c>
      <c r="L865" s="20">
        <v>1017444912.3</v>
      </c>
      <c r="M865" s="145">
        <v>6.1</v>
      </c>
    </row>
    <row r="866" spans="2:13" ht="15.75" customHeight="1">
      <c r="B866" s="18" t="s">
        <v>136</v>
      </c>
      <c r="C866" s="6" t="s">
        <v>257</v>
      </c>
      <c r="D866" s="19"/>
      <c r="E866" s="6" t="s">
        <v>133</v>
      </c>
      <c r="F866" s="6" t="s">
        <v>134</v>
      </c>
      <c r="G866" s="184" t="s">
        <v>262</v>
      </c>
      <c r="H866" s="184" t="s">
        <v>259</v>
      </c>
      <c r="I866" s="185" t="s">
        <v>135</v>
      </c>
      <c r="J866" s="20">
        <v>11218328768</v>
      </c>
      <c r="K866" s="20">
        <v>10002305673</v>
      </c>
      <c r="L866" s="20">
        <v>10174766472.459999</v>
      </c>
      <c r="M866" s="145">
        <v>6.1</v>
      </c>
    </row>
    <row r="867" spans="2:13" ht="15.75" customHeight="1">
      <c r="B867" s="18" t="s">
        <v>136</v>
      </c>
      <c r="C867" s="6" t="s">
        <v>257</v>
      </c>
      <c r="D867" s="19"/>
      <c r="E867" s="6" t="s">
        <v>133</v>
      </c>
      <c r="F867" s="6" t="s">
        <v>134</v>
      </c>
      <c r="G867" s="184" t="s">
        <v>802</v>
      </c>
      <c r="H867" s="184" t="s">
        <v>263</v>
      </c>
      <c r="I867" s="185" t="s">
        <v>135</v>
      </c>
      <c r="J867" s="20">
        <v>6249143837</v>
      </c>
      <c r="K867" s="20">
        <v>5039814532</v>
      </c>
      <c r="L867" s="20">
        <v>5098257387.3699999</v>
      </c>
      <c r="M867" s="145">
        <v>6.1</v>
      </c>
    </row>
    <row r="868" spans="2:13" ht="15.75" customHeight="1">
      <c r="B868" s="18" t="s">
        <v>136</v>
      </c>
      <c r="C868" s="6" t="s">
        <v>257</v>
      </c>
      <c r="D868" s="19"/>
      <c r="E868" s="6" t="s">
        <v>133</v>
      </c>
      <c r="F868" s="6" t="s">
        <v>134</v>
      </c>
      <c r="G868" s="184" t="s">
        <v>803</v>
      </c>
      <c r="H868" s="184" t="s">
        <v>259</v>
      </c>
      <c r="I868" s="185" t="s">
        <v>135</v>
      </c>
      <c r="J868" s="20">
        <v>1091416438</v>
      </c>
      <c r="K868" s="20">
        <v>987168280</v>
      </c>
      <c r="L868" s="20">
        <v>1001246308.03</v>
      </c>
      <c r="M868" s="145">
        <v>7.52</v>
      </c>
    </row>
    <row r="869" spans="2:13" ht="15.75" customHeight="1">
      <c r="B869" s="18" t="s">
        <v>140</v>
      </c>
      <c r="C869" s="6" t="s">
        <v>257</v>
      </c>
      <c r="D869" s="19"/>
      <c r="E869" s="6" t="s">
        <v>133</v>
      </c>
      <c r="F869" s="6" t="s">
        <v>134</v>
      </c>
      <c r="G869" s="184" t="s">
        <v>804</v>
      </c>
      <c r="H869" s="184" t="s">
        <v>805</v>
      </c>
      <c r="I869" s="185" t="s">
        <v>135</v>
      </c>
      <c r="J869" s="20">
        <v>1306849087</v>
      </c>
      <c r="K869" s="20">
        <v>1000028294</v>
      </c>
      <c r="L869" s="20">
        <v>1010732309.66</v>
      </c>
      <c r="M869" s="145">
        <v>7</v>
      </c>
    </row>
    <row r="870" spans="2:13" ht="15.75" customHeight="1">
      <c r="B870" s="18" t="s">
        <v>140</v>
      </c>
      <c r="C870" s="6" t="s">
        <v>257</v>
      </c>
      <c r="D870" s="19"/>
      <c r="E870" s="6" t="s">
        <v>133</v>
      </c>
      <c r="F870" s="6" t="s">
        <v>134</v>
      </c>
      <c r="G870" s="184" t="s">
        <v>806</v>
      </c>
      <c r="H870" s="184" t="s">
        <v>805</v>
      </c>
      <c r="I870" s="185" t="s">
        <v>135</v>
      </c>
      <c r="J870" s="20">
        <v>1306849087</v>
      </c>
      <c r="K870" s="20">
        <v>1000028294</v>
      </c>
      <c r="L870" s="20">
        <v>1010732309.66</v>
      </c>
      <c r="M870" s="145">
        <v>7</v>
      </c>
    </row>
    <row r="871" spans="2:13" ht="15.75" customHeight="1">
      <c r="B871" s="18" t="s">
        <v>140</v>
      </c>
      <c r="C871" s="6" t="s">
        <v>257</v>
      </c>
      <c r="D871" s="19"/>
      <c r="E871" s="6" t="s">
        <v>133</v>
      </c>
      <c r="F871" s="6" t="s">
        <v>134</v>
      </c>
      <c r="G871" s="184" t="s">
        <v>807</v>
      </c>
      <c r="H871" s="184" t="s">
        <v>805</v>
      </c>
      <c r="I871" s="185" t="s">
        <v>135</v>
      </c>
      <c r="J871" s="20">
        <v>1306849087</v>
      </c>
      <c r="K871" s="20">
        <v>1000028294</v>
      </c>
      <c r="L871" s="20">
        <v>1010732309.66</v>
      </c>
      <c r="M871" s="145">
        <v>7</v>
      </c>
    </row>
    <row r="872" spans="2:13" ht="15.75" customHeight="1">
      <c r="B872" s="18" t="s">
        <v>140</v>
      </c>
      <c r="C872" s="6" t="s">
        <v>257</v>
      </c>
      <c r="D872" s="19"/>
      <c r="E872" s="6" t="s">
        <v>133</v>
      </c>
      <c r="F872" s="6" t="s">
        <v>134</v>
      </c>
      <c r="G872" s="184" t="s">
        <v>808</v>
      </c>
      <c r="H872" s="184" t="s">
        <v>805</v>
      </c>
      <c r="I872" s="185" t="s">
        <v>135</v>
      </c>
      <c r="J872" s="20">
        <v>1306849087</v>
      </c>
      <c r="K872" s="20">
        <v>1000028294</v>
      </c>
      <c r="L872" s="20">
        <v>1010732309.66</v>
      </c>
      <c r="M872" s="145">
        <v>7</v>
      </c>
    </row>
    <row r="873" spans="2:13" ht="15.75" customHeight="1">
      <c r="B873" s="18" t="s">
        <v>140</v>
      </c>
      <c r="C873" s="6" t="s">
        <v>257</v>
      </c>
      <c r="D873" s="19"/>
      <c r="E873" s="6" t="s">
        <v>133</v>
      </c>
      <c r="F873" s="6" t="s">
        <v>134</v>
      </c>
      <c r="G873" s="184" t="s">
        <v>809</v>
      </c>
      <c r="H873" s="184" t="s">
        <v>805</v>
      </c>
      <c r="I873" s="185" t="s">
        <v>135</v>
      </c>
      <c r="J873" s="20">
        <v>1306849087</v>
      </c>
      <c r="K873" s="20">
        <v>1000028294</v>
      </c>
      <c r="L873" s="20">
        <v>1010732309.66</v>
      </c>
      <c r="M873" s="145">
        <v>7</v>
      </c>
    </row>
    <row r="874" spans="2:13" ht="15.75" customHeight="1">
      <c r="B874" s="18" t="s">
        <v>140</v>
      </c>
      <c r="C874" s="6" t="s">
        <v>257</v>
      </c>
      <c r="D874" s="19"/>
      <c r="E874" s="6" t="s">
        <v>133</v>
      </c>
      <c r="F874" s="6" t="s">
        <v>134</v>
      </c>
      <c r="G874" s="184" t="s">
        <v>810</v>
      </c>
      <c r="H874" s="184" t="s">
        <v>805</v>
      </c>
      <c r="I874" s="185" t="s">
        <v>135</v>
      </c>
      <c r="J874" s="20">
        <v>1306849087</v>
      </c>
      <c r="K874" s="20">
        <v>1000028294</v>
      </c>
      <c r="L874" s="20">
        <v>1010732309.66</v>
      </c>
      <c r="M874" s="145">
        <v>7</v>
      </c>
    </row>
    <row r="875" spans="2:13" ht="15.75" customHeight="1">
      <c r="B875" s="18" t="s">
        <v>140</v>
      </c>
      <c r="C875" s="6" t="s">
        <v>257</v>
      </c>
      <c r="D875" s="19"/>
      <c r="E875" s="6" t="s">
        <v>133</v>
      </c>
      <c r="F875" s="6" t="s">
        <v>134</v>
      </c>
      <c r="G875" s="184" t="s">
        <v>811</v>
      </c>
      <c r="H875" s="184" t="s">
        <v>805</v>
      </c>
      <c r="I875" s="185" t="s">
        <v>135</v>
      </c>
      <c r="J875" s="20">
        <v>1306849087</v>
      </c>
      <c r="K875" s="20">
        <v>1000028294</v>
      </c>
      <c r="L875" s="20">
        <v>1010732309.66</v>
      </c>
      <c r="M875" s="145">
        <v>7</v>
      </c>
    </row>
    <row r="876" spans="2:13" ht="15.75" customHeight="1">
      <c r="B876" s="18" t="s">
        <v>140</v>
      </c>
      <c r="C876" s="6" t="s">
        <v>257</v>
      </c>
      <c r="D876" s="19"/>
      <c r="E876" s="6" t="s">
        <v>133</v>
      </c>
      <c r="F876" s="6" t="s">
        <v>134</v>
      </c>
      <c r="G876" s="184" t="s">
        <v>812</v>
      </c>
      <c r="H876" s="184" t="s">
        <v>805</v>
      </c>
      <c r="I876" s="185" t="s">
        <v>135</v>
      </c>
      <c r="J876" s="20">
        <v>1306849087</v>
      </c>
      <c r="K876" s="20">
        <v>1000028294</v>
      </c>
      <c r="L876" s="20">
        <v>1010732309.66</v>
      </c>
      <c r="M876" s="145">
        <v>7</v>
      </c>
    </row>
    <row r="877" spans="2:13" ht="15.75" customHeight="1">
      <c r="B877" s="18" t="s">
        <v>140</v>
      </c>
      <c r="C877" s="6" t="s">
        <v>257</v>
      </c>
      <c r="D877" s="19"/>
      <c r="E877" s="6" t="s">
        <v>133</v>
      </c>
      <c r="F877" s="6" t="s">
        <v>134</v>
      </c>
      <c r="G877" s="184" t="s">
        <v>813</v>
      </c>
      <c r="H877" s="184" t="s">
        <v>805</v>
      </c>
      <c r="I877" s="185" t="s">
        <v>135</v>
      </c>
      <c r="J877" s="20">
        <v>1306849087</v>
      </c>
      <c r="K877" s="20">
        <v>1000028294</v>
      </c>
      <c r="L877" s="20">
        <v>1010732309.66</v>
      </c>
      <c r="M877" s="145">
        <v>7</v>
      </c>
    </row>
    <row r="878" spans="2:13" ht="15.75" customHeight="1">
      <c r="B878" s="18" t="s">
        <v>140</v>
      </c>
      <c r="C878" s="6" t="s">
        <v>257</v>
      </c>
      <c r="D878" s="19"/>
      <c r="E878" s="6" t="s">
        <v>133</v>
      </c>
      <c r="F878" s="6" t="s">
        <v>134</v>
      </c>
      <c r="G878" s="184" t="s">
        <v>814</v>
      </c>
      <c r="H878" s="184" t="s">
        <v>805</v>
      </c>
      <c r="I878" s="185" t="s">
        <v>135</v>
      </c>
      <c r="J878" s="20">
        <v>1306849087</v>
      </c>
      <c r="K878" s="20">
        <v>1000028294</v>
      </c>
      <c r="L878" s="20">
        <v>1010732309.66</v>
      </c>
      <c r="M878" s="145">
        <v>7</v>
      </c>
    </row>
    <row r="879" spans="2:13" ht="15.75" customHeight="1">
      <c r="B879" s="18" t="s">
        <v>140</v>
      </c>
      <c r="C879" s="6" t="s">
        <v>257</v>
      </c>
      <c r="D879" s="19"/>
      <c r="E879" s="6" t="s">
        <v>133</v>
      </c>
      <c r="F879" s="6" t="s">
        <v>134</v>
      </c>
      <c r="G879" s="184" t="s">
        <v>815</v>
      </c>
      <c r="H879" s="184" t="s">
        <v>805</v>
      </c>
      <c r="I879" s="185" t="s">
        <v>135</v>
      </c>
      <c r="J879" s="20">
        <v>1306849087</v>
      </c>
      <c r="K879" s="20">
        <v>1001360071</v>
      </c>
      <c r="L879" s="20">
        <v>1010732309.5599999</v>
      </c>
      <c r="M879" s="145">
        <v>7</v>
      </c>
    </row>
    <row r="880" spans="2:13" ht="15.75" customHeight="1">
      <c r="B880" s="18" t="s">
        <v>140</v>
      </c>
      <c r="C880" s="6" t="s">
        <v>257</v>
      </c>
      <c r="D880" s="19"/>
      <c r="E880" s="6" t="s">
        <v>133</v>
      </c>
      <c r="F880" s="6" t="s">
        <v>134</v>
      </c>
      <c r="G880" s="184" t="s">
        <v>816</v>
      </c>
      <c r="H880" s="184" t="s">
        <v>805</v>
      </c>
      <c r="I880" s="185" t="s">
        <v>135</v>
      </c>
      <c r="J880" s="20">
        <v>1306849087</v>
      </c>
      <c r="K880" s="20">
        <v>1001360071</v>
      </c>
      <c r="L880" s="20">
        <v>1010732309.5599999</v>
      </c>
      <c r="M880" s="145">
        <v>7</v>
      </c>
    </row>
    <row r="881" spans="2:13" ht="15.75" customHeight="1">
      <c r="B881" s="18" t="s">
        <v>140</v>
      </c>
      <c r="C881" s="6" t="s">
        <v>257</v>
      </c>
      <c r="D881" s="19"/>
      <c r="E881" s="6" t="s">
        <v>133</v>
      </c>
      <c r="F881" s="6" t="s">
        <v>134</v>
      </c>
      <c r="G881" s="184" t="s">
        <v>817</v>
      </c>
      <c r="H881" s="184" t="s">
        <v>805</v>
      </c>
      <c r="I881" s="185" t="s">
        <v>135</v>
      </c>
      <c r="J881" s="20">
        <v>1306849087</v>
      </c>
      <c r="K881" s="20">
        <v>1001360071</v>
      </c>
      <c r="L881" s="20">
        <v>1010732309.5599999</v>
      </c>
      <c r="M881" s="145">
        <v>7</v>
      </c>
    </row>
    <row r="882" spans="2:13" ht="15.75" customHeight="1">
      <c r="B882" s="18" t="s">
        <v>140</v>
      </c>
      <c r="C882" s="6" t="s">
        <v>257</v>
      </c>
      <c r="D882" s="19"/>
      <c r="E882" s="6" t="s">
        <v>133</v>
      </c>
      <c r="F882" s="6" t="s">
        <v>134</v>
      </c>
      <c r="G882" s="184" t="s">
        <v>818</v>
      </c>
      <c r="H882" s="184" t="s">
        <v>805</v>
      </c>
      <c r="I882" s="185" t="s">
        <v>135</v>
      </c>
      <c r="J882" s="20">
        <v>1306849087</v>
      </c>
      <c r="K882" s="20">
        <v>1001360071</v>
      </c>
      <c r="L882" s="20">
        <v>1010732309.5599999</v>
      </c>
      <c r="M882" s="145">
        <v>7</v>
      </c>
    </row>
    <row r="883" spans="2:13" ht="15.75" customHeight="1">
      <c r="B883" s="18" t="s">
        <v>140</v>
      </c>
      <c r="C883" s="6" t="s">
        <v>257</v>
      </c>
      <c r="D883" s="19"/>
      <c r="E883" s="6" t="s">
        <v>133</v>
      </c>
      <c r="F883" s="6" t="s">
        <v>134</v>
      </c>
      <c r="G883" s="184" t="s">
        <v>819</v>
      </c>
      <c r="H883" s="184" t="s">
        <v>805</v>
      </c>
      <c r="I883" s="185" t="s">
        <v>135</v>
      </c>
      <c r="J883" s="20">
        <v>1306849087</v>
      </c>
      <c r="K883" s="20">
        <v>1001360071</v>
      </c>
      <c r="L883" s="20">
        <v>1010732309.5599999</v>
      </c>
      <c r="M883" s="145">
        <v>7</v>
      </c>
    </row>
    <row r="884" spans="2:13" ht="15.75" customHeight="1">
      <c r="B884" s="18" t="s">
        <v>140</v>
      </c>
      <c r="C884" s="6" t="s">
        <v>257</v>
      </c>
      <c r="D884" s="19"/>
      <c r="E884" s="6" t="s">
        <v>133</v>
      </c>
      <c r="F884" s="6" t="s">
        <v>134</v>
      </c>
      <c r="G884" s="184" t="s">
        <v>820</v>
      </c>
      <c r="H884" s="184" t="s">
        <v>805</v>
      </c>
      <c r="I884" s="185" t="s">
        <v>135</v>
      </c>
      <c r="J884" s="20">
        <v>1306849087</v>
      </c>
      <c r="K884" s="20">
        <v>1001360071</v>
      </c>
      <c r="L884" s="20">
        <v>1010732309.5599999</v>
      </c>
      <c r="M884" s="145">
        <v>7</v>
      </c>
    </row>
    <row r="885" spans="2:13" ht="15.75" customHeight="1">
      <c r="B885" s="18" t="s">
        <v>140</v>
      </c>
      <c r="C885" s="6" t="s">
        <v>257</v>
      </c>
      <c r="D885" s="19"/>
      <c r="E885" s="6" t="s">
        <v>133</v>
      </c>
      <c r="F885" s="6" t="s">
        <v>134</v>
      </c>
      <c r="G885" s="184" t="s">
        <v>821</v>
      </c>
      <c r="H885" s="184" t="s">
        <v>805</v>
      </c>
      <c r="I885" s="185" t="s">
        <v>135</v>
      </c>
      <c r="J885" s="20">
        <v>1306849087</v>
      </c>
      <c r="K885" s="20">
        <v>1001360071</v>
      </c>
      <c r="L885" s="20">
        <v>1010732309.5599999</v>
      </c>
      <c r="M885" s="145">
        <v>7</v>
      </c>
    </row>
    <row r="886" spans="2:13" ht="15.75" customHeight="1">
      <c r="B886" s="18" t="s">
        <v>140</v>
      </c>
      <c r="C886" s="6" t="s">
        <v>257</v>
      </c>
      <c r="D886" s="19"/>
      <c r="E886" s="6" t="s">
        <v>133</v>
      </c>
      <c r="F886" s="6" t="s">
        <v>134</v>
      </c>
      <c r="G886" s="184" t="s">
        <v>822</v>
      </c>
      <c r="H886" s="184" t="s">
        <v>805</v>
      </c>
      <c r="I886" s="185" t="s">
        <v>135</v>
      </c>
      <c r="J886" s="20">
        <v>1306849087</v>
      </c>
      <c r="K886" s="20">
        <v>1001360071</v>
      </c>
      <c r="L886" s="20">
        <v>1010732309.5599999</v>
      </c>
      <c r="M886" s="145">
        <v>7</v>
      </c>
    </row>
    <row r="887" spans="2:13" ht="15.75" customHeight="1">
      <c r="B887" s="18" t="s">
        <v>140</v>
      </c>
      <c r="C887" s="6" t="s">
        <v>257</v>
      </c>
      <c r="D887" s="19"/>
      <c r="E887" s="6" t="s">
        <v>133</v>
      </c>
      <c r="F887" s="6" t="s">
        <v>134</v>
      </c>
      <c r="G887" s="184" t="s">
        <v>823</v>
      </c>
      <c r="H887" s="184" t="s">
        <v>805</v>
      </c>
      <c r="I887" s="185" t="s">
        <v>135</v>
      </c>
      <c r="J887" s="20">
        <v>1306849087</v>
      </c>
      <c r="K887" s="20">
        <v>1001360071</v>
      </c>
      <c r="L887" s="20">
        <v>1010732309.5599999</v>
      </c>
      <c r="M887" s="145">
        <v>7</v>
      </c>
    </row>
    <row r="888" spans="2:13" ht="15.75" customHeight="1">
      <c r="B888" s="18" t="s">
        <v>140</v>
      </c>
      <c r="C888" s="6" t="s">
        <v>257</v>
      </c>
      <c r="D888" s="19"/>
      <c r="E888" s="6" t="s">
        <v>133</v>
      </c>
      <c r="F888" s="6" t="s">
        <v>134</v>
      </c>
      <c r="G888" s="184" t="s">
        <v>824</v>
      </c>
      <c r="H888" s="184" t="s">
        <v>805</v>
      </c>
      <c r="I888" s="185" t="s">
        <v>135</v>
      </c>
      <c r="J888" s="20">
        <v>1306849087</v>
      </c>
      <c r="K888" s="20">
        <v>1001360071</v>
      </c>
      <c r="L888" s="20">
        <v>1010732309.5599999</v>
      </c>
      <c r="M888" s="145">
        <v>7</v>
      </c>
    </row>
    <row r="889" spans="2:13" ht="15.75" customHeight="1">
      <c r="B889" s="18" t="s">
        <v>136</v>
      </c>
      <c r="C889" s="6" t="s">
        <v>257</v>
      </c>
      <c r="D889" s="19"/>
      <c r="E889" s="6" t="s">
        <v>133</v>
      </c>
      <c r="F889" s="6" t="s">
        <v>134</v>
      </c>
      <c r="G889" s="184" t="s">
        <v>825</v>
      </c>
      <c r="H889" s="184" t="s">
        <v>264</v>
      </c>
      <c r="I889" s="185" t="s">
        <v>135</v>
      </c>
      <c r="J889" s="20">
        <v>12801917809</v>
      </c>
      <c r="K889" s="20">
        <v>10000000000</v>
      </c>
      <c r="L889" s="20">
        <v>10033987388.209999</v>
      </c>
      <c r="M889" s="145">
        <v>7</v>
      </c>
    </row>
    <row r="890" spans="2:13" ht="15.75" customHeight="1">
      <c r="B890" s="18" t="s">
        <v>136</v>
      </c>
      <c r="C890" s="6" t="s">
        <v>257</v>
      </c>
      <c r="D890" s="19"/>
      <c r="E890" s="6" t="s">
        <v>133</v>
      </c>
      <c r="F890" s="6" t="s">
        <v>134</v>
      </c>
      <c r="G890" s="184" t="s">
        <v>826</v>
      </c>
      <c r="H890" s="184" t="s">
        <v>264</v>
      </c>
      <c r="I890" s="185" t="s">
        <v>135</v>
      </c>
      <c r="J890" s="20">
        <v>12801917809</v>
      </c>
      <c r="K890" s="20">
        <v>10000000000</v>
      </c>
      <c r="L890" s="20">
        <v>10033987388.209999</v>
      </c>
      <c r="M890" s="145">
        <v>7</v>
      </c>
    </row>
    <row r="891" spans="2:13" ht="15.75" customHeight="1">
      <c r="B891" s="18" t="s">
        <v>136</v>
      </c>
      <c r="C891" s="6" t="s">
        <v>257</v>
      </c>
      <c r="D891" s="19"/>
      <c r="E891" s="6" t="s">
        <v>133</v>
      </c>
      <c r="F891" s="6" t="s">
        <v>134</v>
      </c>
      <c r="G891" s="184" t="s">
        <v>827</v>
      </c>
      <c r="H891" s="184" t="s">
        <v>264</v>
      </c>
      <c r="I891" s="185" t="s">
        <v>135</v>
      </c>
      <c r="J891" s="20">
        <v>6400958904</v>
      </c>
      <c r="K891" s="20">
        <v>4999999999</v>
      </c>
      <c r="L891" s="20">
        <v>5016993693.6800003</v>
      </c>
      <c r="M891" s="145">
        <v>7</v>
      </c>
    </row>
    <row r="892" spans="2:13" ht="15.75" customHeight="1">
      <c r="B892" s="18" t="s">
        <v>140</v>
      </c>
      <c r="C892" s="6" t="s">
        <v>265</v>
      </c>
      <c r="D892" s="19"/>
      <c r="E892" s="6" t="s">
        <v>133</v>
      </c>
      <c r="F892" s="6" t="s">
        <v>134</v>
      </c>
      <c r="G892" s="184" t="s">
        <v>680</v>
      </c>
      <c r="H892" s="184" t="s">
        <v>266</v>
      </c>
      <c r="I892" s="185" t="s">
        <v>135</v>
      </c>
      <c r="J892" s="20">
        <v>2472290411</v>
      </c>
      <c r="K892" s="20">
        <v>2000000000</v>
      </c>
      <c r="L892" s="20">
        <v>2091464099.53</v>
      </c>
      <c r="M892" s="145">
        <v>7.85</v>
      </c>
    </row>
    <row r="893" spans="2:13" ht="15.75" customHeight="1">
      <c r="B893" s="18" t="s">
        <v>140</v>
      </c>
      <c r="C893" s="6" t="s">
        <v>265</v>
      </c>
      <c r="D893" s="19"/>
      <c r="E893" s="6" t="s">
        <v>133</v>
      </c>
      <c r="F893" s="6" t="s">
        <v>134</v>
      </c>
      <c r="G893" s="184" t="s">
        <v>681</v>
      </c>
      <c r="H893" s="184" t="s">
        <v>266</v>
      </c>
      <c r="I893" s="185" t="s">
        <v>135</v>
      </c>
      <c r="J893" s="20">
        <v>2472290411</v>
      </c>
      <c r="K893" s="20">
        <v>2000000000</v>
      </c>
      <c r="L893" s="20">
        <v>2091464099.53</v>
      </c>
      <c r="M893" s="145">
        <v>7.85</v>
      </c>
    </row>
    <row r="894" spans="2:13" ht="15.75" customHeight="1">
      <c r="B894" s="18" t="s">
        <v>140</v>
      </c>
      <c r="C894" s="6" t="s">
        <v>265</v>
      </c>
      <c r="D894" s="19"/>
      <c r="E894" s="6" t="s">
        <v>133</v>
      </c>
      <c r="F894" s="6" t="s">
        <v>134</v>
      </c>
      <c r="G894" s="184" t="s">
        <v>267</v>
      </c>
      <c r="H894" s="184" t="s">
        <v>266</v>
      </c>
      <c r="I894" s="185" t="s">
        <v>135</v>
      </c>
      <c r="J894" s="20">
        <v>2472290411</v>
      </c>
      <c r="K894" s="20">
        <v>2000000000</v>
      </c>
      <c r="L894" s="20">
        <v>2091464099.53</v>
      </c>
      <c r="M894" s="145">
        <v>7.85</v>
      </c>
    </row>
    <row r="895" spans="2:13">
      <c r="B895" s="18" t="s">
        <v>140</v>
      </c>
      <c r="C895" s="6" t="s">
        <v>265</v>
      </c>
      <c r="D895" s="19"/>
      <c r="E895" s="6" t="s">
        <v>133</v>
      </c>
      <c r="F895" s="6" t="s">
        <v>134</v>
      </c>
      <c r="G895" s="184" t="s">
        <v>268</v>
      </c>
      <c r="H895" s="184" t="s">
        <v>266</v>
      </c>
      <c r="I895" s="185" t="s">
        <v>135</v>
      </c>
      <c r="J895" s="20">
        <v>2472290411</v>
      </c>
      <c r="K895" s="20">
        <v>2000000000</v>
      </c>
      <c r="L895" s="20">
        <v>2091464099.53</v>
      </c>
      <c r="M895" s="145">
        <v>7.85</v>
      </c>
    </row>
    <row r="896" spans="2:13">
      <c r="B896" s="18" t="s">
        <v>140</v>
      </c>
      <c r="C896" s="6" t="s">
        <v>265</v>
      </c>
      <c r="D896" s="19"/>
      <c r="E896" s="6" t="s">
        <v>133</v>
      </c>
      <c r="F896" s="6" t="s">
        <v>134</v>
      </c>
      <c r="G896" s="184" t="s">
        <v>269</v>
      </c>
      <c r="H896" s="184" t="s">
        <v>266</v>
      </c>
      <c r="I896" s="185" t="s">
        <v>135</v>
      </c>
      <c r="J896" s="20">
        <v>2472290411</v>
      </c>
      <c r="K896" s="20">
        <v>2000000000</v>
      </c>
      <c r="L896" s="20">
        <v>2091464099.53</v>
      </c>
      <c r="M896" s="145">
        <v>7.85</v>
      </c>
    </row>
    <row r="897" spans="2:13">
      <c r="B897" s="18" t="s">
        <v>140</v>
      </c>
      <c r="C897" s="6" t="s">
        <v>265</v>
      </c>
      <c r="D897" s="19"/>
      <c r="E897" s="6" t="s">
        <v>133</v>
      </c>
      <c r="F897" s="6" t="s">
        <v>134</v>
      </c>
      <c r="G897" s="184" t="s">
        <v>270</v>
      </c>
      <c r="H897" s="184" t="s">
        <v>266</v>
      </c>
      <c r="I897" s="185" t="s">
        <v>135</v>
      </c>
      <c r="J897" s="20">
        <v>2472290411</v>
      </c>
      <c r="K897" s="20">
        <v>2000000000</v>
      </c>
      <c r="L897" s="20">
        <v>2091464099.53</v>
      </c>
      <c r="M897" s="145">
        <v>7.85</v>
      </c>
    </row>
    <row r="898" spans="2:13">
      <c r="B898" s="18" t="s">
        <v>140</v>
      </c>
      <c r="C898" s="6" t="s">
        <v>265</v>
      </c>
      <c r="D898" s="19"/>
      <c r="E898" s="6" t="s">
        <v>133</v>
      </c>
      <c r="F898" s="6" t="s">
        <v>134</v>
      </c>
      <c r="G898" s="184" t="s">
        <v>682</v>
      </c>
      <c r="H898" s="184" t="s">
        <v>266</v>
      </c>
      <c r="I898" s="185" t="s">
        <v>135</v>
      </c>
      <c r="J898" s="20">
        <v>1236145205</v>
      </c>
      <c r="K898" s="20">
        <v>1000000000</v>
      </c>
      <c r="L898" s="20">
        <v>1045732049.66</v>
      </c>
      <c r="M898" s="145">
        <v>7.85</v>
      </c>
    </row>
    <row r="899" spans="2:13">
      <c r="B899" s="18" t="s">
        <v>140</v>
      </c>
      <c r="C899" s="6" t="s">
        <v>265</v>
      </c>
      <c r="D899" s="19"/>
      <c r="E899" s="6" t="s">
        <v>133</v>
      </c>
      <c r="F899" s="6" t="s">
        <v>134</v>
      </c>
      <c r="G899" s="184" t="s">
        <v>683</v>
      </c>
      <c r="H899" s="184" t="s">
        <v>266</v>
      </c>
      <c r="I899" s="185" t="s">
        <v>135</v>
      </c>
      <c r="J899" s="20">
        <v>1236145205</v>
      </c>
      <c r="K899" s="20">
        <v>1000000000</v>
      </c>
      <c r="L899" s="20">
        <v>1045732049.66</v>
      </c>
      <c r="M899" s="145">
        <v>7.85</v>
      </c>
    </row>
    <row r="900" spans="2:13">
      <c r="B900" s="18" t="s">
        <v>140</v>
      </c>
      <c r="C900" s="6" t="s">
        <v>265</v>
      </c>
      <c r="D900" s="19"/>
      <c r="E900" s="6" t="s">
        <v>133</v>
      </c>
      <c r="F900" s="6" t="s">
        <v>134</v>
      </c>
      <c r="G900" s="184" t="s">
        <v>271</v>
      </c>
      <c r="H900" s="184" t="s">
        <v>266</v>
      </c>
      <c r="I900" s="185" t="s">
        <v>135</v>
      </c>
      <c r="J900" s="20">
        <v>1236145205</v>
      </c>
      <c r="K900" s="20">
        <v>1000000000</v>
      </c>
      <c r="L900" s="20">
        <v>1045732049.66</v>
      </c>
      <c r="M900" s="145">
        <v>7.85</v>
      </c>
    </row>
    <row r="901" spans="2:13">
      <c r="B901" s="18" t="s">
        <v>140</v>
      </c>
      <c r="C901" s="6" t="s">
        <v>265</v>
      </c>
      <c r="D901" s="19"/>
      <c r="E901" s="6" t="s">
        <v>133</v>
      </c>
      <c r="F901" s="6" t="s">
        <v>134</v>
      </c>
      <c r="G901" s="184" t="s">
        <v>272</v>
      </c>
      <c r="H901" s="184" t="s">
        <v>266</v>
      </c>
      <c r="I901" s="185" t="s">
        <v>135</v>
      </c>
      <c r="J901" s="20">
        <v>1236145205</v>
      </c>
      <c r="K901" s="20">
        <v>1000000000</v>
      </c>
      <c r="L901" s="20">
        <v>1045732049.66</v>
      </c>
      <c r="M901" s="145">
        <v>7.85</v>
      </c>
    </row>
    <row r="902" spans="2:13">
      <c r="B902" s="18" t="s">
        <v>140</v>
      </c>
      <c r="C902" s="6" t="s">
        <v>265</v>
      </c>
      <c r="D902" s="19"/>
      <c r="E902" s="6" t="s">
        <v>133</v>
      </c>
      <c r="F902" s="6" t="s">
        <v>134</v>
      </c>
      <c r="G902" s="184" t="s">
        <v>272</v>
      </c>
      <c r="H902" s="184" t="s">
        <v>266</v>
      </c>
      <c r="I902" s="185" t="s">
        <v>135</v>
      </c>
      <c r="J902" s="20">
        <v>1236145205</v>
      </c>
      <c r="K902" s="20">
        <v>1000000000</v>
      </c>
      <c r="L902" s="20">
        <v>1045732049.66</v>
      </c>
      <c r="M902" s="145">
        <v>7.85</v>
      </c>
    </row>
    <row r="903" spans="2:13">
      <c r="B903" s="18" t="s">
        <v>140</v>
      </c>
      <c r="C903" s="6" t="s">
        <v>265</v>
      </c>
      <c r="D903" s="19"/>
      <c r="E903" s="6" t="s">
        <v>133</v>
      </c>
      <c r="F903" s="6" t="s">
        <v>134</v>
      </c>
      <c r="G903" s="184" t="s">
        <v>273</v>
      </c>
      <c r="H903" s="184" t="s">
        <v>266</v>
      </c>
      <c r="I903" s="185" t="s">
        <v>135</v>
      </c>
      <c r="J903" s="20">
        <v>1236145205</v>
      </c>
      <c r="K903" s="20">
        <v>1000000000</v>
      </c>
      <c r="L903" s="20">
        <v>1045732049.66</v>
      </c>
      <c r="M903" s="145">
        <v>7.85</v>
      </c>
    </row>
    <row r="904" spans="2:13">
      <c r="B904" s="18" t="s">
        <v>140</v>
      </c>
      <c r="C904" s="6" t="s">
        <v>265</v>
      </c>
      <c r="D904" s="19"/>
      <c r="E904" s="6" t="s">
        <v>133</v>
      </c>
      <c r="F904" s="6" t="s">
        <v>134</v>
      </c>
      <c r="G904" s="184" t="s">
        <v>274</v>
      </c>
      <c r="H904" s="184" t="s">
        <v>266</v>
      </c>
      <c r="I904" s="185" t="s">
        <v>135</v>
      </c>
      <c r="J904" s="20">
        <v>1236145205</v>
      </c>
      <c r="K904" s="20">
        <v>1000000000</v>
      </c>
      <c r="L904" s="20">
        <v>1045732049.66</v>
      </c>
      <c r="M904" s="145">
        <v>7.85</v>
      </c>
    </row>
    <row r="905" spans="2:13">
      <c r="B905" s="18" t="s">
        <v>140</v>
      </c>
      <c r="C905" s="6" t="s">
        <v>265</v>
      </c>
      <c r="D905" s="19"/>
      <c r="E905" s="6" t="s">
        <v>133</v>
      </c>
      <c r="F905" s="6" t="s">
        <v>134</v>
      </c>
      <c r="G905" s="184" t="s">
        <v>275</v>
      </c>
      <c r="H905" s="184" t="s">
        <v>266</v>
      </c>
      <c r="I905" s="185" t="s">
        <v>135</v>
      </c>
      <c r="J905" s="20">
        <v>1236145205</v>
      </c>
      <c r="K905" s="20">
        <v>1000000000</v>
      </c>
      <c r="L905" s="20">
        <v>1045732049.66</v>
      </c>
      <c r="M905" s="145">
        <v>7.85</v>
      </c>
    </row>
    <row r="906" spans="2:13">
      <c r="B906" s="18" t="s">
        <v>140</v>
      </c>
      <c r="C906" s="6" t="s">
        <v>265</v>
      </c>
      <c r="D906" s="19"/>
      <c r="E906" s="6" t="s">
        <v>133</v>
      </c>
      <c r="F906" s="6" t="s">
        <v>134</v>
      </c>
      <c r="G906" s="184" t="s">
        <v>276</v>
      </c>
      <c r="H906" s="184" t="s">
        <v>266</v>
      </c>
      <c r="I906" s="185" t="s">
        <v>135</v>
      </c>
      <c r="J906" s="20">
        <v>1236145205</v>
      </c>
      <c r="K906" s="20">
        <v>1000000000</v>
      </c>
      <c r="L906" s="20">
        <v>1045732049.66</v>
      </c>
      <c r="M906" s="145">
        <v>7.85</v>
      </c>
    </row>
    <row r="907" spans="2:13">
      <c r="B907" s="18" t="s">
        <v>140</v>
      </c>
      <c r="C907" s="6" t="s">
        <v>265</v>
      </c>
      <c r="D907" s="19"/>
      <c r="E907" s="6" t="s">
        <v>133</v>
      </c>
      <c r="F907" s="6" t="s">
        <v>134</v>
      </c>
      <c r="G907" s="184" t="s">
        <v>277</v>
      </c>
      <c r="H907" s="184" t="s">
        <v>266</v>
      </c>
      <c r="I907" s="185" t="s">
        <v>135</v>
      </c>
      <c r="J907" s="20">
        <v>1236145205</v>
      </c>
      <c r="K907" s="20">
        <v>1000000000</v>
      </c>
      <c r="L907" s="20">
        <v>1045732049.66</v>
      </c>
      <c r="M907" s="145">
        <v>7.85</v>
      </c>
    </row>
    <row r="908" spans="2:13">
      <c r="B908" s="18" t="s">
        <v>140</v>
      </c>
      <c r="C908" s="6" t="s">
        <v>265</v>
      </c>
      <c r="D908" s="19"/>
      <c r="E908" s="6" t="s">
        <v>133</v>
      </c>
      <c r="F908" s="6" t="s">
        <v>134</v>
      </c>
      <c r="G908" s="184" t="s">
        <v>278</v>
      </c>
      <c r="H908" s="184" t="s">
        <v>266</v>
      </c>
      <c r="I908" s="185" t="s">
        <v>135</v>
      </c>
      <c r="J908" s="20">
        <v>1236145205</v>
      </c>
      <c r="K908" s="20">
        <v>1000000000</v>
      </c>
      <c r="L908" s="20">
        <v>1045732049.66</v>
      </c>
      <c r="M908" s="145">
        <v>7.85</v>
      </c>
    </row>
    <row r="909" spans="2:13">
      <c r="B909" s="18" t="s">
        <v>140</v>
      </c>
      <c r="C909" s="6" t="s">
        <v>265</v>
      </c>
      <c r="D909" s="19"/>
      <c r="E909" s="6" t="s">
        <v>133</v>
      </c>
      <c r="F909" s="6" t="s">
        <v>134</v>
      </c>
      <c r="G909" s="184" t="s">
        <v>279</v>
      </c>
      <c r="H909" s="184" t="s">
        <v>266</v>
      </c>
      <c r="I909" s="185" t="s">
        <v>135</v>
      </c>
      <c r="J909" s="20">
        <v>1236145205</v>
      </c>
      <c r="K909" s="20">
        <v>1000000000</v>
      </c>
      <c r="L909" s="20">
        <v>1045732049.66</v>
      </c>
      <c r="M909" s="145">
        <v>7.85</v>
      </c>
    </row>
    <row r="910" spans="2:13">
      <c r="B910" s="18" t="s">
        <v>140</v>
      </c>
      <c r="C910" s="6" t="s">
        <v>265</v>
      </c>
      <c r="D910" s="19"/>
      <c r="E910" s="6" t="s">
        <v>133</v>
      </c>
      <c r="F910" s="6" t="s">
        <v>134</v>
      </c>
      <c r="G910" s="184" t="s">
        <v>280</v>
      </c>
      <c r="H910" s="184" t="s">
        <v>266</v>
      </c>
      <c r="I910" s="185" t="s">
        <v>135</v>
      </c>
      <c r="J910" s="20">
        <v>1236145205</v>
      </c>
      <c r="K910" s="20">
        <v>1000000000</v>
      </c>
      <c r="L910" s="20">
        <v>1045732049.66</v>
      </c>
      <c r="M910" s="145">
        <v>7.85</v>
      </c>
    </row>
    <row r="911" spans="2:13">
      <c r="B911" s="18" t="s">
        <v>140</v>
      </c>
      <c r="C911" s="6" t="s">
        <v>265</v>
      </c>
      <c r="D911" s="19"/>
      <c r="E911" s="6" t="s">
        <v>133</v>
      </c>
      <c r="F911" s="6" t="s">
        <v>134</v>
      </c>
      <c r="G911" s="184" t="s">
        <v>281</v>
      </c>
      <c r="H911" s="184" t="s">
        <v>266</v>
      </c>
      <c r="I911" s="185" t="s">
        <v>135</v>
      </c>
      <c r="J911" s="20">
        <v>1236145205</v>
      </c>
      <c r="K911" s="20">
        <v>1000000000</v>
      </c>
      <c r="L911" s="20">
        <v>1045732049.66</v>
      </c>
      <c r="M911" s="145">
        <v>7.85</v>
      </c>
    </row>
    <row r="912" spans="2:13">
      <c r="B912" s="18" t="s">
        <v>140</v>
      </c>
      <c r="C912" s="6" t="s">
        <v>265</v>
      </c>
      <c r="D912" s="19"/>
      <c r="E912" s="6" t="s">
        <v>133</v>
      </c>
      <c r="F912" s="6" t="s">
        <v>134</v>
      </c>
      <c r="G912" s="184" t="s">
        <v>282</v>
      </c>
      <c r="H912" s="184" t="s">
        <v>266</v>
      </c>
      <c r="I912" s="185" t="s">
        <v>135</v>
      </c>
      <c r="J912" s="20">
        <v>1236145205</v>
      </c>
      <c r="K912" s="20">
        <v>1000000000</v>
      </c>
      <c r="L912" s="20">
        <v>1045732049.66</v>
      </c>
      <c r="M912" s="145">
        <v>7.85</v>
      </c>
    </row>
    <row r="913" spans="2:13">
      <c r="B913" s="18" t="s">
        <v>140</v>
      </c>
      <c r="C913" s="6" t="s">
        <v>265</v>
      </c>
      <c r="D913" s="19"/>
      <c r="E913" s="6" t="s">
        <v>133</v>
      </c>
      <c r="F913" s="6" t="s">
        <v>134</v>
      </c>
      <c r="G913" s="184" t="s">
        <v>283</v>
      </c>
      <c r="H913" s="184" t="s">
        <v>266</v>
      </c>
      <c r="I913" s="185" t="s">
        <v>135</v>
      </c>
      <c r="J913" s="20">
        <v>1236145205</v>
      </c>
      <c r="K913" s="20">
        <v>1000000000</v>
      </c>
      <c r="L913" s="20">
        <v>1045732049.66</v>
      </c>
      <c r="M913" s="145">
        <v>7.85</v>
      </c>
    </row>
    <row r="914" spans="2:13">
      <c r="B914" s="18" t="s">
        <v>140</v>
      </c>
      <c r="C914" s="6" t="s">
        <v>265</v>
      </c>
      <c r="D914" s="19"/>
      <c r="E914" s="6" t="s">
        <v>133</v>
      </c>
      <c r="F914" s="6" t="s">
        <v>134</v>
      </c>
      <c r="G914" s="184" t="s">
        <v>284</v>
      </c>
      <c r="H914" s="184" t="s">
        <v>266</v>
      </c>
      <c r="I914" s="185" t="s">
        <v>135</v>
      </c>
      <c r="J914" s="20">
        <v>1236145205</v>
      </c>
      <c r="K914" s="20">
        <v>1000000000</v>
      </c>
      <c r="L914" s="20">
        <v>1045732049.66</v>
      </c>
      <c r="M914" s="145">
        <v>7.85</v>
      </c>
    </row>
    <row r="915" spans="2:13">
      <c r="B915" s="18" t="s">
        <v>140</v>
      </c>
      <c r="C915" s="6" t="s">
        <v>265</v>
      </c>
      <c r="D915" s="19"/>
      <c r="E915" s="6" t="s">
        <v>133</v>
      </c>
      <c r="F915" s="6" t="s">
        <v>134</v>
      </c>
      <c r="G915" s="184" t="s">
        <v>285</v>
      </c>
      <c r="H915" s="184" t="s">
        <v>266</v>
      </c>
      <c r="I915" s="185" t="s">
        <v>135</v>
      </c>
      <c r="J915" s="20">
        <v>1236145205</v>
      </c>
      <c r="K915" s="20">
        <v>1000000000</v>
      </c>
      <c r="L915" s="20">
        <v>1045732049.66</v>
      </c>
      <c r="M915" s="145">
        <v>7.85</v>
      </c>
    </row>
    <row r="916" spans="2:13">
      <c r="B916" s="18" t="s">
        <v>140</v>
      </c>
      <c r="C916" s="6" t="s">
        <v>265</v>
      </c>
      <c r="D916" s="19"/>
      <c r="E916" s="6" t="s">
        <v>133</v>
      </c>
      <c r="F916" s="6" t="s">
        <v>134</v>
      </c>
      <c r="G916" s="184" t="s">
        <v>286</v>
      </c>
      <c r="H916" s="184" t="s">
        <v>266</v>
      </c>
      <c r="I916" s="185" t="s">
        <v>135</v>
      </c>
      <c r="J916" s="20">
        <v>1236145205</v>
      </c>
      <c r="K916" s="20">
        <v>1000000000</v>
      </c>
      <c r="L916" s="20">
        <v>1045732049.66</v>
      </c>
      <c r="M916" s="145">
        <v>7.85</v>
      </c>
    </row>
    <row r="917" spans="2:13">
      <c r="B917" s="18" t="s">
        <v>140</v>
      </c>
      <c r="C917" s="6" t="s">
        <v>265</v>
      </c>
      <c r="D917" s="19"/>
      <c r="E917" s="6" t="s">
        <v>133</v>
      </c>
      <c r="F917" s="6" t="s">
        <v>134</v>
      </c>
      <c r="G917" s="184" t="s">
        <v>287</v>
      </c>
      <c r="H917" s="184" t="s">
        <v>266</v>
      </c>
      <c r="I917" s="185" t="s">
        <v>135</v>
      </c>
      <c r="J917" s="20">
        <v>1236145205</v>
      </c>
      <c r="K917" s="20">
        <v>1000000000</v>
      </c>
      <c r="L917" s="20">
        <v>1045732049.66</v>
      </c>
      <c r="M917" s="145">
        <v>7.85</v>
      </c>
    </row>
    <row r="918" spans="2:13">
      <c r="B918" s="18" t="s">
        <v>140</v>
      </c>
      <c r="C918" s="6" t="s">
        <v>265</v>
      </c>
      <c r="D918" s="19"/>
      <c r="E918" s="6" t="s">
        <v>133</v>
      </c>
      <c r="F918" s="6" t="s">
        <v>134</v>
      </c>
      <c r="G918" s="184" t="s">
        <v>288</v>
      </c>
      <c r="H918" s="184" t="s">
        <v>266</v>
      </c>
      <c r="I918" s="185" t="s">
        <v>135</v>
      </c>
      <c r="J918" s="20">
        <v>1236145205</v>
      </c>
      <c r="K918" s="20">
        <v>1000000000</v>
      </c>
      <c r="L918" s="20">
        <v>1045732049.66</v>
      </c>
      <c r="M918" s="145">
        <v>7.85</v>
      </c>
    </row>
    <row r="919" spans="2:13">
      <c r="B919" s="18" t="s">
        <v>140</v>
      </c>
      <c r="C919" s="6" t="s">
        <v>265</v>
      </c>
      <c r="D919" s="19"/>
      <c r="E919" s="6" t="s">
        <v>133</v>
      </c>
      <c r="F919" s="6" t="s">
        <v>134</v>
      </c>
      <c r="G919" s="184" t="s">
        <v>289</v>
      </c>
      <c r="H919" s="184" t="s">
        <v>266</v>
      </c>
      <c r="I919" s="185" t="s">
        <v>135</v>
      </c>
      <c r="J919" s="20">
        <v>1236145205</v>
      </c>
      <c r="K919" s="20">
        <v>1000000000</v>
      </c>
      <c r="L919" s="20">
        <v>1045732049.66</v>
      </c>
      <c r="M919" s="145">
        <v>7.85</v>
      </c>
    </row>
    <row r="920" spans="2:13">
      <c r="B920" s="18" t="s">
        <v>140</v>
      </c>
      <c r="C920" s="6" t="s">
        <v>265</v>
      </c>
      <c r="D920" s="19"/>
      <c r="E920" s="6" t="s">
        <v>133</v>
      </c>
      <c r="F920" s="6" t="s">
        <v>134</v>
      </c>
      <c r="G920" s="184" t="s">
        <v>290</v>
      </c>
      <c r="H920" s="184" t="s">
        <v>266</v>
      </c>
      <c r="I920" s="185" t="s">
        <v>135</v>
      </c>
      <c r="J920" s="20">
        <v>1236145205</v>
      </c>
      <c r="K920" s="20">
        <v>1000000000</v>
      </c>
      <c r="L920" s="20">
        <v>1045732049.66</v>
      </c>
      <c r="M920" s="145">
        <v>7.85</v>
      </c>
    </row>
    <row r="921" spans="2:13">
      <c r="B921" s="18" t="s">
        <v>140</v>
      </c>
      <c r="C921" s="6" t="s">
        <v>265</v>
      </c>
      <c r="D921" s="19"/>
      <c r="E921" s="6" t="s">
        <v>133</v>
      </c>
      <c r="F921" s="6" t="s">
        <v>134</v>
      </c>
      <c r="G921" s="184" t="s">
        <v>291</v>
      </c>
      <c r="H921" s="184" t="s">
        <v>266</v>
      </c>
      <c r="I921" s="185" t="s">
        <v>135</v>
      </c>
      <c r="J921" s="20">
        <v>1236145205</v>
      </c>
      <c r="K921" s="20">
        <v>1000000000</v>
      </c>
      <c r="L921" s="20">
        <v>1045732049.66</v>
      </c>
      <c r="M921" s="145">
        <v>7.85</v>
      </c>
    </row>
    <row r="922" spans="2:13">
      <c r="B922" s="18" t="s">
        <v>140</v>
      </c>
      <c r="C922" s="6" t="s">
        <v>265</v>
      </c>
      <c r="D922" s="19"/>
      <c r="E922" s="6" t="s">
        <v>133</v>
      </c>
      <c r="F922" s="6" t="s">
        <v>134</v>
      </c>
      <c r="G922" s="184" t="s">
        <v>292</v>
      </c>
      <c r="H922" s="184" t="s">
        <v>266</v>
      </c>
      <c r="I922" s="185" t="s">
        <v>135</v>
      </c>
      <c r="J922" s="20">
        <v>1236145205</v>
      </c>
      <c r="K922" s="20">
        <v>1000000000</v>
      </c>
      <c r="L922" s="20">
        <v>1045732049.66</v>
      </c>
      <c r="M922" s="145">
        <v>7.85</v>
      </c>
    </row>
    <row r="923" spans="2:13">
      <c r="B923" s="18" t="s">
        <v>140</v>
      </c>
      <c r="C923" s="6" t="s">
        <v>265</v>
      </c>
      <c r="D923" s="19"/>
      <c r="E923" s="6" t="s">
        <v>133</v>
      </c>
      <c r="F923" s="6" t="s">
        <v>134</v>
      </c>
      <c r="G923" s="184" t="s">
        <v>292</v>
      </c>
      <c r="H923" s="184" t="s">
        <v>266</v>
      </c>
      <c r="I923" s="185" t="s">
        <v>135</v>
      </c>
      <c r="J923" s="20">
        <v>1236145205</v>
      </c>
      <c r="K923" s="20">
        <v>1000000000</v>
      </c>
      <c r="L923" s="20">
        <v>1045732049.66</v>
      </c>
      <c r="M923" s="145">
        <v>7.85</v>
      </c>
    </row>
    <row r="924" spans="2:13">
      <c r="B924" s="18" t="s">
        <v>140</v>
      </c>
      <c r="C924" s="6" t="s">
        <v>265</v>
      </c>
      <c r="D924" s="19"/>
      <c r="E924" s="6" t="s">
        <v>133</v>
      </c>
      <c r="F924" s="6" t="s">
        <v>134</v>
      </c>
      <c r="G924" s="184" t="s">
        <v>293</v>
      </c>
      <c r="H924" s="184" t="s">
        <v>266</v>
      </c>
      <c r="I924" s="185" t="s">
        <v>135</v>
      </c>
      <c r="J924" s="20">
        <v>1236145205</v>
      </c>
      <c r="K924" s="20">
        <v>1000000000</v>
      </c>
      <c r="L924" s="20">
        <v>1045732049.66</v>
      </c>
      <c r="M924" s="145">
        <v>7.85</v>
      </c>
    </row>
    <row r="925" spans="2:13">
      <c r="B925" s="18" t="s">
        <v>140</v>
      </c>
      <c r="C925" s="6" t="s">
        <v>265</v>
      </c>
      <c r="D925" s="19"/>
      <c r="E925" s="6" t="s">
        <v>133</v>
      </c>
      <c r="F925" s="6" t="s">
        <v>134</v>
      </c>
      <c r="G925" s="184" t="s">
        <v>294</v>
      </c>
      <c r="H925" s="184" t="s">
        <v>266</v>
      </c>
      <c r="I925" s="185" t="s">
        <v>135</v>
      </c>
      <c r="J925" s="20">
        <v>1236145205</v>
      </c>
      <c r="K925" s="20">
        <v>1013127931</v>
      </c>
      <c r="L925" s="20">
        <v>1045732049.66</v>
      </c>
      <c r="M925" s="145">
        <v>7.85</v>
      </c>
    </row>
    <row r="926" spans="2:13">
      <c r="B926" s="18" t="s">
        <v>140</v>
      </c>
      <c r="C926" s="6" t="s">
        <v>265</v>
      </c>
      <c r="D926" s="19"/>
      <c r="E926" s="6" t="s">
        <v>133</v>
      </c>
      <c r="F926" s="6" t="s">
        <v>134</v>
      </c>
      <c r="G926" s="184" t="s">
        <v>684</v>
      </c>
      <c r="H926" s="184" t="s">
        <v>266</v>
      </c>
      <c r="I926" s="185" t="s">
        <v>135</v>
      </c>
      <c r="J926" s="20">
        <v>2472290411</v>
      </c>
      <c r="K926" s="20">
        <v>2035926988</v>
      </c>
      <c r="L926" s="20">
        <v>2091464099.6099999</v>
      </c>
      <c r="M926" s="145">
        <v>7.85</v>
      </c>
    </row>
    <row r="927" spans="2:13">
      <c r="B927" s="18" t="s">
        <v>140</v>
      </c>
      <c r="C927" s="6" t="s">
        <v>265</v>
      </c>
      <c r="D927" s="19"/>
      <c r="E927" s="6" t="s">
        <v>133</v>
      </c>
      <c r="F927" s="6" t="s">
        <v>134</v>
      </c>
      <c r="G927" s="184" t="s">
        <v>295</v>
      </c>
      <c r="H927" s="184" t="s">
        <v>266</v>
      </c>
      <c r="I927" s="185" t="s">
        <v>135</v>
      </c>
      <c r="J927" s="20">
        <v>1236145205</v>
      </c>
      <c r="K927" s="20">
        <v>1018806814</v>
      </c>
      <c r="L927" s="20">
        <v>1045732049.66</v>
      </c>
      <c r="M927" s="145">
        <v>7.85</v>
      </c>
    </row>
    <row r="928" spans="2:13">
      <c r="B928" s="18" t="s">
        <v>140</v>
      </c>
      <c r="C928" s="6" t="s">
        <v>265</v>
      </c>
      <c r="D928" s="19"/>
      <c r="E928" s="6" t="s">
        <v>133</v>
      </c>
      <c r="F928" s="6" t="s">
        <v>134</v>
      </c>
      <c r="G928" s="184" t="s">
        <v>296</v>
      </c>
      <c r="H928" s="184" t="s">
        <v>266</v>
      </c>
      <c r="I928" s="185" t="s">
        <v>135</v>
      </c>
      <c r="J928" s="20">
        <v>1236145205</v>
      </c>
      <c r="K928" s="20">
        <v>1022398726</v>
      </c>
      <c r="L928" s="20">
        <v>1045732049.66</v>
      </c>
      <c r="M928" s="145">
        <v>7.85</v>
      </c>
    </row>
    <row r="929" spans="2:13">
      <c r="B929" s="18" t="s">
        <v>140</v>
      </c>
      <c r="C929" s="6" t="s">
        <v>265</v>
      </c>
      <c r="D929" s="19"/>
      <c r="E929" s="6" t="s">
        <v>133</v>
      </c>
      <c r="F929" s="6" t="s">
        <v>134</v>
      </c>
      <c r="G929" s="184" t="s">
        <v>685</v>
      </c>
      <c r="H929" s="184" t="s">
        <v>266</v>
      </c>
      <c r="I929" s="185" t="s">
        <v>135</v>
      </c>
      <c r="J929" s="20">
        <v>2472290411</v>
      </c>
      <c r="K929" s="20">
        <v>2045220819</v>
      </c>
      <c r="L929" s="20">
        <v>2091464099.53</v>
      </c>
      <c r="M929" s="145">
        <v>7.85</v>
      </c>
    </row>
    <row r="930" spans="2:13">
      <c r="B930" s="18" t="s">
        <v>140</v>
      </c>
      <c r="C930" s="6" t="s">
        <v>265</v>
      </c>
      <c r="D930" s="19"/>
      <c r="E930" s="6" t="s">
        <v>133</v>
      </c>
      <c r="F930" s="6" t="s">
        <v>134</v>
      </c>
      <c r="G930" s="184" t="s">
        <v>686</v>
      </c>
      <c r="H930" s="184" t="s">
        <v>266</v>
      </c>
      <c r="I930" s="185" t="s">
        <v>135</v>
      </c>
      <c r="J930" s="20">
        <v>2472290411</v>
      </c>
      <c r="K930" s="20">
        <v>2045220820</v>
      </c>
      <c r="L930" s="20">
        <v>2091464100.3099999</v>
      </c>
      <c r="M930" s="145">
        <v>7.85</v>
      </c>
    </row>
    <row r="931" spans="2:13">
      <c r="B931" s="18" t="s">
        <v>140</v>
      </c>
      <c r="C931" s="6" t="s">
        <v>265</v>
      </c>
      <c r="D931" s="19"/>
      <c r="E931" s="6" t="s">
        <v>133</v>
      </c>
      <c r="F931" s="6" t="s">
        <v>134</v>
      </c>
      <c r="G931" s="184" t="s">
        <v>687</v>
      </c>
      <c r="H931" s="184" t="s">
        <v>266</v>
      </c>
      <c r="I931" s="185" t="s">
        <v>135</v>
      </c>
      <c r="J931" s="20">
        <v>2472290411</v>
      </c>
      <c r="K931" s="20">
        <v>2045220820</v>
      </c>
      <c r="L931" s="20">
        <v>2091464100.3099999</v>
      </c>
      <c r="M931" s="145">
        <v>7.85</v>
      </c>
    </row>
    <row r="932" spans="2:13">
      <c r="B932" s="18" t="s">
        <v>140</v>
      </c>
      <c r="C932" s="6" t="s">
        <v>297</v>
      </c>
      <c r="D932" s="19"/>
      <c r="E932" s="6" t="s">
        <v>133</v>
      </c>
      <c r="F932" s="6" t="s">
        <v>134</v>
      </c>
      <c r="G932" s="184" t="s">
        <v>688</v>
      </c>
      <c r="H932" s="184" t="s">
        <v>644</v>
      </c>
      <c r="I932" s="185" t="s">
        <v>135</v>
      </c>
      <c r="J932" s="20">
        <v>1069117808</v>
      </c>
      <c r="K932" s="20">
        <v>1000000001</v>
      </c>
      <c r="L932" s="20">
        <v>1001287606.3</v>
      </c>
      <c r="M932" s="145">
        <v>6.8</v>
      </c>
    </row>
    <row r="933" spans="2:13">
      <c r="B933" s="18" t="s">
        <v>140</v>
      </c>
      <c r="C933" s="6" t="s">
        <v>297</v>
      </c>
      <c r="D933" s="19"/>
      <c r="E933" s="6" t="s">
        <v>133</v>
      </c>
      <c r="F933" s="6" t="s">
        <v>134</v>
      </c>
      <c r="G933" s="184" t="s">
        <v>689</v>
      </c>
      <c r="H933" s="184" t="s">
        <v>644</v>
      </c>
      <c r="I933" s="185" t="s">
        <v>135</v>
      </c>
      <c r="J933" s="20">
        <v>1069117808</v>
      </c>
      <c r="K933" s="20">
        <v>1000000001</v>
      </c>
      <c r="L933" s="20">
        <v>1001287606.3</v>
      </c>
      <c r="M933" s="145">
        <v>6.8</v>
      </c>
    </row>
    <row r="934" spans="2:13">
      <c r="B934" s="18" t="s">
        <v>140</v>
      </c>
      <c r="C934" s="6" t="s">
        <v>297</v>
      </c>
      <c r="D934" s="19"/>
      <c r="E934" s="6" t="s">
        <v>133</v>
      </c>
      <c r="F934" s="6" t="s">
        <v>134</v>
      </c>
      <c r="G934" s="184" t="s">
        <v>690</v>
      </c>
      <c r="H934" s="184" t="s">
        <v>644</v>
      </c>
      <c r="I934" s="185" t="s">
        <v>135</v>
      </c>
      <c r="J934" s="20">
        <v>1069117808</v>
      </c>
      <c r="K934" s="20">
        <v>1000000001</v>
      </c>
      <c r="L934" s="20">
        <v>1001287606.3</v>
      </c>
      <c r="M934" s="145">
        <v>6.8</v>
      </c>
    </row>
    <row r="935" spans="2:13">
      <c r="B935" s="18" t="s">
        <v>140</v>
      </c>
      <c r="C935" s="6" t="s">
        <v>297</v>
      </c>
      <c r="D935" s="19"/>
      <c r="E935" s="6" t="s">
        <v>133</v>
      </c>
      <c r="F935" s="6" t="s">
        <v>134</v>
      </c>
      <c r="G935" s="184" t="s">
        <v>691</v>
      </c>
      <c r="H935" s="184" t="s">
        <v>644</v>
      </c>
      <c r="I935" s="185" t="s">
        <v>135</v>
      </c>
      <c r="J935" s="20">
        <v>1069117808</v>
      </c>
      <c r="K935" s="20">
        <v>1000000001</v>
      </c>
      <c r="L935" s="20">
        <v>1001287606.3</v>
      </c>
      <c r="M935" s="145">
        <v>6.8</v>
      </c>
    </row>
    <row r="936" spans="2:13">
      <c r="B936" s="18" t="s">
        <v>140</v>
      </c>
      <c r="C936" s="6" t="s">
        <v>297</v>
      </c>
      <c r="D936" s="19"/>
      <c r="E936" s="6" t="s">
        <v>133</v>
      </c>
      <c r="F936" s="6" t="s">
        <v>134</v>
      </c>
      <c r="G936" s="184" t="s">
        <v>692</v>
      </c>
      <c r="H936" s="184" t="s">
        <v>644</v>
      </c>
      <c r="I936" s="185" t="s">
        <v>135</v>
      </c>
      <c r="J936" s="20">
        <v>1069117808</v>
      </c>
      <c r="K936" s="20">
        <v>1000000001</v>
      </c>
      <c r="L936" s="20">
        <v>1001287606.3</v>
      </c>
      <c r="M936" s="145">
        <v>6.8</v>
      </c>
    </row>
    <row r="937" spans="2:13">
      <c r="B937" s="18" t="s">
        <v>140</v>
      </c>
      <c r="C937" s="6" t="s">
        <v>297</v>
      </c>
      <c r="D937" s="19"/>
      <c r="E937" s="6" t="s">
        <v>133</v>
      </c>
      <c r="F937" s="6" t="s">
        <v>134</v>
      </c>
      <c r="G937" s="184" t="s">
        <v>692</v>
      </c>
      <c r="H937" s="184" t="s">
        <v>644</v>
      </c>
      <c r="I937" s="185" t="s">
        <v>135</v>
      </c>
      <c r="J937" s="20">
        <v>1069117808</v>
      </c>
      <c r="K937" s="20">
        <v>1000000001</v>
      </c>
      <c r="L937" s="20">
        <v>1001287606.3</v>
      </c>
      <c r="M937" s="145">
        <v>6.8</v>
      </c>
    </row>
    <row r="938" spans="2:13">
      <c r="B938" s="18" t="s">
        <v>140</v>
      </c>
      <c r="C938" s="6" t="s">
        <v>297</v>
      </c>
      <c r="D938" s="19"/>
      <c r="E938" s="6" t="s">
        <v>133</v>
      </c>
      <c r="F938" s="6" t="s">
        <v>134</v>
      </c>
      <c r="G938" s="184" t="s">
        <v>693</v>
      </c>
      <c r="H938" s="184" t="s">
        <v>644</v>
      </c>
      <c r="I938" s="185" t="s">
        <v>135</v>
      </c>
      <c r="J938" s="20">
        <v>1069117808</v>
      </c>
      <c r="K938" s="20">
        <v>1000000001</v>
      </c>
      <c r="L938" s="20">
        <v>1001287606.3</v>
      </c>
      <c r="M938" s="145">
        <v>6.8</v>
      </c>
    </row>
    <row r="939" spans="2:13">
      <c r="B939" s="18" t="s">
        <v>140</v>
      </c>
      <c r="C939" s="6" t="s">
        <v>297</v>
      </c>
      <c r="D939" s="19"/>
      <c r="E939" s="6" t="s">
        <v>133</v>
      </c>
      <c r="F939" s="6" t="s">
        <v>134</v>
      </c>
      <c r="G939" s="184" t="s">
        <v>694</v>
      </c>
      <c r="H939" s="184" t="s">
        <v>644</v>
      </c>
      <c r="I939" s="185" t="s">
        <v>135</v>
      </c>
      <c r="J939" s="20">
        <v>1069117808</v>
      </c>
      <c r="K939" s="20">
        <v>1000000001</v>
      </c>
      <c r="L939" s="20">
        <v>1001287606.3</v>
      </c>
      <c r="M939" s="145">
        <v>6.8</v>
      </c>
    </row>
    <row r="940" spans="2:13">
      <c r="B940" s="18" t="s">
        <v>140</v>
      </c>
      <c r="C940" s="6" t="s">
        <v>297</v>
      </c>
      <c r="D940" s="19"/>
      <c r="E940" s="6" t="s">
        <v>133</v>
      </c>
      <c r="F940" s="6" t="s">
        <v>134</v>
      </c>
      <c r="G940" s="184" t="s">
        <v>695</v>
      </c>
      <c r="H940" s="184" t="s">
        <v>644</v>
      </c>
      <c r="I940" s="185" t="s">
        <v>135</v>
      </c>
      <c r="J940" s="20">
        <v>1069117808</v>
      </c>
      <c r="K940" s="20">
        <v>1000000001</v>
      </c>
      <c r="L940" s="20">
        <v>1001287606.3</v>
      </c>
      <c r="M940" s="145">
        <v>6.8</v>
      </c>
    </row>
    <row r="941" spans="2:13">
      <c r="B941" s="18" t="s">
        <v>140</v>
      </c>
      <c r="C941" s="6" t="s">
        <v>297</v>
      </c>
      <c r="D941" s="19"/>
      <c r="E941" s="6" t="s">
        <v>133</v>
      </c>
      <c r="F941" s="6" t="s">
        <v>134</v>
      </c>
      <c r="G941" s="184" t="s">
        <v>696</v>
      </c>
      <c r="H941" s="184" t="s">
        <v>644</v>
      </c>
      <c r="I941" s="185" t="s">
        <v>135</v>
      </c>
      <c r="J941" s="20">
        <v>1069117808</v>
      </c>
      <c r="K941" s="20">
        <v>1000000001</v>
      </c>
      <c r="L941" s="20">
        <v>1001287606.3</v>
      </c>
      <c r="M941" s="145">
        <v>6.8</v>
      </c>
    </row>
    <row r="942" spans="2:13">
      <c r="B942" s="18" t="s">
        <v>131</v>
      </c>
      <c r="C942" s="6" t="s">
        <v>298</v>
      </c>
      <c r="D942" s="19"/>
      <c r="E942" s="6" t="s">
        <v>133</v>
      </c>
      <c r="F942" s="6" t="s">
        <v>134</v>
      </c>
      <c r="G942" s="184" t="s">
        <v>299</v>
      </c>
      <c r="H942" s="184" t="s">
        <v>300</v>
      </c>
      <c r="I942" s="185" t="s">
        <v>135</v>
      </c>
      <c r="J942" s="20">
        <v>1140328013</v>
      </c>
      <c r="K942" s="20">
        <v>970000000</v>
      </c>
      <c r="L942" s="20">
        <v>982826377.29999995</v>
      </c>
      <c r="M942" s="145">
        <v>7.75</v>
      </c>
    </row>
    <row r="943" spans="2:13">
      <c r="B943" s="18" t="s">
        <v>131</v>
      </c>
      <c r="C943" s="6" t="s">
        <v>301</v>
      </c>
      <c r="D943" s="19"/>
      <c r="E943" s="6" t="s">
        <v>133</v>
      </c>
      <c r="F943" s="6" t="s">
        <v>134</v>
      </c>
      <c r="G943" s="184" t="s">
        <v>697</v>
      </c>
      <c r="H943" s="184" t="s">
        <v>698</v>
      </c>
      <c r="I943" s="185" t="s">
        <v>135</v>
      </c>
      <c r="J943" s="20">
        <v>11118082191</v>
      </c>
      <c r="K943" s="20">
        <v>10000000000</v>
      </c>
      <c r="L943" s="20">
        <v>10104348547.540001</v>
      </c>
      <c r="M943" s="145">
        <v>11</v>
      </c>
    </row>
    <row r="944" spans="2:13">
      <c r="B944" s="18" t="s">
        <v>131</v>
      </c>
      <c r="C944" s="6" t="s">
        <v>301</v>
      </c>
      <c r="D944" s="19"/>
      <c r="E944" s="6" t="s">
        <v>133</v>
      </c>
      <c r="F944" s="6" t="s">
        <v>134</v>
      </c>
      <c r="G944" s="184" t="s">
        <v>699</v>
      </c>
      <c r="H944" s="184" t="s">
        <v>698</v>
      </c>
      <c r="I944" s="185" t="s">
        <v>135</v>
      </c>
      <c r="J944" s="20">
        <v>11118082191</v>
      </c>
      <c r="K944" s="20">
        <v>10090410958</v>
      </c>
      <c r="L944" s="20">
        <v>10104511446.719999</v>
      </c>
      <c r="M944" s="145">
        <v>11</v>
      </c>
    </row>
    <row r="945" spans="2:13">
      <c r="B945" s="18" t="s">
        <v>131</v>
      </c>
      <c r="C945" s="6" t="s">
        <v>301</v>
      </c>
      <c r="D945" s="19"/>
      <c r="E945" s="6" t="s">
        <v>133</v>
      </c>
      <c r="F945" s="6" t="s">
        <v>134</v>
      </c>
      <c r="G945" s="184" t="s">
        <v>700</v>
      </c>
      <c r="H945" s="184" t="s">
        <v>698</v>
      </c>
      <c r="I945" s="185" t="s">
        <v>135</v>
      </c>
      <c r="J945" s="20">
        <v>111691507</v>
      </c>
      <c r="K945" s="20">
        <v>103900192</v>
      </c>
      <c r="L945" s="20">
        <v>104077193.54000001</v>
      </c>
      <c r="M945" s="145">
        <v>11</v>
      </c>
    </row>
    <row r="946" spans="2:13">
      <c r="B946" s="18" t="s">
        <v>131</v>
      </c>
      <c r="C946" s="6" t="s">
        <v>301</v>
      </c>
      <c r="D946" s="19"/>
      <c r="E946" s="6" t="s">
        <v>133</v>
      </c>
      <c r="F946" s="6" t="s">
        <v>134</v>
      </c>
      <c r="G946" s="184" t="s">
        <v>701</v>
      </c>
      <c r="H946" s="184" t="s">
        <v>698</v>
      </c>
      <c r="I946" s="185" t="s">
        <v>135</v>
      </c>
      <c r="J946" s="20">
        <v>108438357</v>
      </c>
      <c r="K946" s="20">
        <v>100873972</v>
      </c>
      <c r="L946" s="20">
        <v>101045819.68000001</v>
      </c>
      <c r="M946" s="145">
        <v>11</v>
      </c>
    </row>
    <row r="947" spans="2:13">
      <c r="B947" s="18" t="s">
        <v>131</v>
      </c>
      <c r="C947" s="6" t="s">
        <v>301</v>
      </c>
      <c r="D947" s="19"/>
      <c r="E947" s="6" t="s">
        <v>133</v>
      </c>
      <c r="F947" s="6" t="s">
        <v>134</v>
      </c>
      <c r="G947" s="184" t="s">
        <v>702</v>
      </c>
      <c r="H947" s="184" t="s">
        <v>698</v>
      </c>
      <c r="I947" s="185" t="s">
        <v>135</v>
      </c>
      <c r="J947" s="20">
        <v>108438357</v>
      </c>
      <c r="K947" s="20">
        <v>100873972</v>
      </c>
      <c r="L947" s="20">
        <v>101045819.68000001</v>
      </c>
      <c r="M947" s="145">
        <v>11</v>
      </c>
    </row>
    <row r="948" spans="2:13">
      <c r="B948" s="18" t="s">
        <v>131</v>
      </c>
      <c r="C948" s="6" t="s">
        <v>301</v>
      </c>
      <c r="D948" s="19"/>
      <c r="E948" s="6" t="s">
        <v>133</v>
      </c>
      <c r="F948" s="6" t="s">
        <v>134</v>
      </c>
      <c r="G948" s="184" t="s">
        <v>828</v>
      </c>
      <c r="H948" s="184" t="s">
        <v>829</v>
      </c>
      <c r="I948" s="185" t="s">
        <v>135</v>
      </c>
      <c r="J948" s="20">
        <v>20207260679</v>
      </c>
      <c r="K948" s="20">
        <v>20192876712</v>
      </c>
      <c r="L948" s="20">
        <v>20203663727</v>
      </c>
      <c r="M948" s="145">
        <v>6.5</v>
      </c>
    </row>
    <row r="949" spans="2:13">
      <c r="B949" s="18" t="s">
        <v>140</v>
      </c>
      <c r="C949" s="6" t="s">
        <v>302</v>
      </c>
      <c r="D949" s="19"/>
      <c r="E949" s="6" t="s">
        <v>133</v>
      </c>
      <c r="F949" s="6" t="s">
        <v>134</v>
      </c>
      <c r="G949" s="184" t="s">
        <v>830</v>
      </c>
      <c r="H949" s="184" t="s">
        <v>831</v>
      </c>
      <c r="I949" s="185" t="s">
        <v>135</v>
      </c>
      <c r="J949" s="20">
        <v>872078908</v>
      </c>
      <c r="K949" s="20">
        <v>806493296</v>
      </c>
      <c r="L949" s="20">
        <v>818673555.79999995</v>
      </c>
      <c r="M949" s="145">
        <v>8.5</v>
      </c>
    </row>
    <row r="950" spans="2:13">
      <c r="B950" s="18" t="s">
        <v>131</v>
      </c>
      <c r="C950" s="6" t="s">
        <v>703</v>
      </c>
      <c r="D950" s="19"/>
      <c r="E950" s="6" t="s">
        <v>133</v>
      </c>
      <c r="G950" s="184" t="s">
        <v>704</v>
      </c>
      <c r="H950" s="184" t="s">
        <v>705</v>
      </c>
      <c r="I950" s="185" t="s">
        <v>135</v>
      </c>
      <c r="J950" s="20">
        <v>2152328767</v>
      </c>
      <c r="K950" s="20">
        <v>2056324658</v>
      </c>
      <c r="L950" s="20">
        <v>2047383353.3499999</v>
      </c>
      <c r="M950" s="145">
        <v>8</v>
      </c>
    </row>
    <row r="951" spans="2:13">
      <c r="B951" s="18" t="s">
        <v>131</v>
      </c>
      <c r="C951" s="6" t="s">
        <v>303</v>
      </c>
      <c r="D951" s="19"/>
      <c r="E951" s="6" t="s">
        <v>133</v>
      </c>
      <c r="F951" s="6" t="s">
        <v>134</v>
      </c>
      <c r="G951" s="184" t="s">
        <v>304</v>
      </c>
      <c r="H951" s="184" t="s">
        <v>305</v>
      </c>
      <c r="I951" s="185" t="s">
        <v>135</v>
      </c>
      <c r="J951" s="20">
        <v>6400547944</v>
      </c>
      <c r="K951" s="20">
        <v>5145890412</v>
      </c>
      <c r="L951" s="20">
        <v>5037838462.7399998</v>
      </c>
      <c r="M951" s="145">
        <v>7.1</v>
      </c>
    </row>
    <row r="952" spans="2:13">
      <c r="B952" s="18" t="s">
        <v>131</v>
      </c>
      <c r="C952" s="6" t="s">
        <v>303</v>
      </c>
      <c r="D952" s="19"/>
      <c r="E952" s="6" t="s">
        <v>133</v>
      </c>
      <c r="F952" s="6" t="s">
        <v>134</v>
      </c>
      <c r="G952" s="184" t="s">
        <v>306</v>
      </c>
      <c r="H952" s="184" t="s">
        <v>305</v>
      </c>
      <c r="I952" s="185" t="s">
        <v>135</v>
      </c>
      <c r="J952" s="20">
        <v>6400547944</v>
      </c>
      <c r="K952" s="20">
        <v>5159506849</v>
      </c>
      <c r="L952" s="20">
        <v>5037674349.6499996</v>
      </c>
      <c r="M952" s="145">
        <v>7.1</v>
      </c>
    </row>
    <row r="953" spans="2:13">
      <c r="B953" s="18" t="s">
        <v>307</v>
      </c>
      <c r="C953" s="6" t="s">
        <v>308</v>
      </c>
      <c r="D953" s="19"/>
      <c r="E953" s="6" t="s">
        <v>133</v>
      </c>
      <c r="F953" s="6" t="s">
        <v>134</v>
      </c>
      <c r="G953" s="184" t="s">
        <v>706</v>
      </c>
      <c r="H953" s="184" t="s">
        <v>252</v>
      </c>
      <c r="I953" s="185" t="s">
        <v>135</v>
      </c>
      <c r="J953" s="20">
        <v>6937500000</v>
      </c>
      <c r="K953" s="20">
        <v>5457226959</v>
      </c>
      <c r="L953" s="20">
        <v>5161210004.1300001</v>
      </c>
      <c r="M953" s="145">
        <v>7.75</v>
      </c>
    </row>
    <row r="954" spans="2:13">
      <c r="B954" s="18" t="s">
        <v>307</v>
      </c>
      <c r="C954" s="6" t="s">
        <v>308</v>
      </c>
      <c r="D954" s="19"/>
      <c r="E954" s="6" t="s">
        <v>133</v>
      </c>
      <c r="F954" s="6" t="s">
        <v>134</v>
      </c>
      <c r="G954" s="184" t="s">
        <v>707</v>
      </c>
      <c r="H954" s="184" t="s">
        <v>252</v>
      </c>
      <c r="I954" s="185" t="s">
        <v>135</v>
      </c>
      <c r="J954" s="20">
        <v>6937500000</v>
      </c>
      <c r="K954" s="20">
        <v>5457226959</v>
      </c>
      <c r="L954" s="20">
        <v>5161210004.1300001</v>
      </c>
      <c r="M954" s="145">
        <v>7.75</v>
      </c>
    </row>
    <row r="955" spans="2:13">
      <c r="B955" s="18" t="s">
        <v>307</v>
      </c>
      <c r="C955" s="6" t="s">
        <v>308</v>
      </c>
      <c r="D955" s="19"/>
      <c r="E955" s="6" t="s">
        <v>133</v>
      </c>
      <c r="F955" s="6" t="s">
        <v>134</v>
      </c>
      <c r="G955" s="184" t="s">
        <v>708</v>
      </c>
      <c r="H955" s="184" t="s">
        <v>252</v>
      </c>
      <c r="I955" s="185" t="s">
        <v>135</v>
      </c>
      <c r="J955" s="20">
        <v>6937500000</v>
      </c>
      <c r="K955" s="20">
        <v>5457226959</v>
      </c>
      <c r="L955" s="20">
        <v>5161210004.1300001</v>
      </c>
      <c r="M955" s="145">
        <v>7.75</v>
      </c>
    </row>
    <row r="956" spans="2:13">
      <c r="B956" s="18" t="s">
        <v>307</v>
      </c>
      <c r="C956" s="6" t="s">
        <v>308</v>
      </c>
      <c r="D956" s="19"/>
      <c r="E956" s="6" t="s">
        <v>133</v>
      </c>
      <c r="F956" s="6" t="s">
        <v>134</v>
      </c>
      <c r="G956" s="184" t="s">
        <v>709</v>
      </c>
      <c r="H956" s="184" t="s">
        <v>252</v>
      </c>
      <c r="I956" s="185" t="s">
        <v>135</v>
      </c>
      <c r="J956" s="20">
        <v>6937500000</v>
      </c>
      <c r="K956" s="20">
        <v>5457226959</v>
      </c>
      <c r="L956" s="20">
        <v>5161210004.1300001</v>
      </c>
      <c r="M956" s="145">
        <v>7.75</v>
      </c>
    </row>
    <row r="957" spans="2:13">
      <c r="B957" s="18" t="s">
        <v>307</v>
      </c>
      <c r="C957" s="6" t="s">
        <v>308</v>
      </c>
      <c r="D957" s="19"/>
      <c r="E957" s="6" t="s">
        <v>133</v>
      </c>
      <c r="F957" s="6" t="s">
        <v>134</v>
      </c>
      <c r="G957" s="184" t="s">
        <v>710</v>
      </c>
      <c r="H957" s="184" t="s">
        <v>309</v>
      </c>
      <c r="I957" s="185" t="s">
        <v>135</v>
      </c>
      <c r="J957" s="20">
        <v>11000000000</v>
      </c>
      <c r="K957" s="20">
        <v>5344558365</v>
      </c>
      <c r="L957" s="20">
        <v>5246310016.9399996</v>
      </c>
      <c r="M957" s="145">
        <v>8</v>
      </c>
    </row>
    <row r="958" spans="2:13">
      <c r="B958" s="18" t="s">
        <v>307</v>
      </c>
      <c r="C958" s="6" t="s">
        <v>308</v>
      </c>
      <c r="D958" s="19"/>
      <c r="E958" s="6" t="s">
        <v>133</v>
      </c>
      <c r="F958" s="6" t="s">
        <v>134</v>
      </c>
      <c r="G958" s="184" t="s">
        <v>711</v>
      </c>
      <c r="H958" s="184" t="s">
        <v>309</v>
      </c>
      <c r="I958" s="185" t="s">
        <v>135</v>
      </c>
      <c r="J958" s="20">
        <v>11000000000</v>
      </c>
      <c r="K958" s="20">
        <v>5344558365</v>
      </c>
      <c r="L958" s="20">
        <v>5246310016.9399996</v>
      </c>
      <c r="M958" s="145">
        <v>8</v>
      </c>
    </row>
    <row r="959" spans="2:13">
      <c r="B959" s="18" t="s">
        <v>307</v>
      </c>
      <c r="C959" s="6" t="s">
        <v>308</v>
      </c>
      <c r="D959" s="19"/>
      <c r="E959" s="6" t="s">
        <v>133</v>
      </c>
      <c r="F959" s="6" t="s">
        <v>134</v>
      </c>
      <c r="G959" s="184" t="s">
        <v>712</v>
      </c>
      <c r="H959" s="184" t="s">
        <v>309</v>
      </c>
      <c r="I959" s="185" t="s">
        <v>135</v>
      </c>
      <c r="J959" s="20">
        <v>2640000000</v>
      </c>
      <c r="K959" s="20">
        <v>1305704348</v>
      </c>
      <c r="L959" s="20">
        <v>1261128056.46</v>
      </c>
      <c r="M959" s="145">
        <v>8</v>
      </c>
    </row>
    <row r="960" spans="2:13">
      <c r="B960" s="18" t="s">
        <v>307</v>
      </c>
      <c r="C960" s="6" t="s">
        <v>308</v>
      </c>
      <c r="D960" s="19"/>
      <c r="E960" s="6" t="s">
        <v>133</v>
      </c>
      <c r="F960" s="6" t="s">
        <v>134</v>
      </c>
      <c r="G960" s="184" t="s">
        <v>713</v>
      </c>
      <c r="H960" s="184" t="s">
        <v>309</v>
      </c>
      <c r="I960" s="185" t="s">
        <v>135</v>
      </c>
      <c r="J960" s="20">
        <v>14560000000</v>
      </c>
      <c r="K960" s="20">
        <v>7132871015</v>
      </c>
      <c r="L960" s="20">
        <v>7096517182.0799999</v>
      </c>
      <c r="M960" s="145">
        <v>8</v>
      </c>
    </row>
    <row r="961" spans="2:13">
      <c r="B961" s="18" t="s">
        <v>307</v>
      </c>
      <c r="C961" s="6" t="s">
        <v>308</v>
      </c>
      <c r="D961" s="19"/>
      <c r="E961" s="6" t="s">
        <v>133</v>
      </c>
      <c r="F961" s="6" t="s">
        <v>134</v>
      </c>
      <c r="G961" s="184" t="s">
        <v>310</v>
      </c>
      <c r="H961" s="184" t="s">
        <v>311</v>
      </c>
      <c r="I961" s="185" t="s">
        <v>135</v>
      </c>
      <c r="J961" s="20">
        <v>16240000000</v>
      </c>
      <c r="K961" s="20">
        <v>10247296348</v>
      </c>
      <c r="L961" s="20">
        <v>10270438514.24</v>
      </c>
      <c r="M961" s="145">
        <v>7.38</v>
      </c>
    </row>
    <row r="962" spans="2:13">
      <c r="B962" s="18" t="s">
        <v>307</v>
      </c>
      <c r="C962" s="6" t="s">
        <v>308</v>
      </c>
      <c r="D962" s="19"/>
      <c r="E962" s="6" t="s">
        <v>133</v>
      </c>
      <c r="F962" s="6" t="s">
        <v>134</v>
      </c>
      <c r="G962" s="184" t="s">
        <v>312</v>
      </c>
      <c r="H962" s="184" t="s">
        <v>311</v>
      </c>
      <c r="I962" s="185" t="s">
        <v>135</v>
      </c>
      <c r="J962" s="20">
        <v>3248000000</v>
      </c>
      <c r="K962" s="20">
        <v>2047511869</v>
      </c>
      <c r="L962" s="20">
        <v>2052444631.49</v>
      </c>
      <c r="M962" s="145">
        <v>7.39</v>
      </c>
    </row>
    <row r="963" spans="2:13">
      <c r="B963" s="18" t="s">
        <v>307</v>
      </c>
      <c r="C963" s="6" t="s">
        <v>308</v>
      </c>
      <c r="D963" s="19"/>
      <c r="E963" s="6" t="s">
        <v>133</v>
      </c>
      <c r="F963" s="6" t="s">
        <v>134</v>
      </c>
      <c r="G963" s="184" t="s">
        <v>714</v>
      </c>
      <c r="H963" s="184" t="s">
        <v>309</v>
      </c>
      <c r="I963" s="185" t="s">
        <v>135</v>
      </c>
      <c r="J963" s="20">
        <v>4896000000</v>
      </c>
      <c r="K963" s="20">
        <v>2483959186</v>
      </c>
      <c r="L963" s="20">
        <v>2433091605.9200001</v>
      </c>
      <c r="M963" s="145">
        <v>7.89</v>
      </c>
    </row>
    <row r="964" spans="2:13">
      <c r="B964" s="18" t="s">
        <v>307</v>
      </c>
      <c r="C964" s="6" t="s">
        <v>308</v>
      </c>
      <c r="D964" s="19"/>
      <c r="E964" s="6" t="s">
        <v>133</v>
      </c>
      <c r="F964" s="6" t="s">
        <v>134</v>
      </c>
      <c r="G964" s="184" t="s">
        <v>715</v>
      </c>
      <c r="H964" s="184" t="s">
        <v>309</v>
      </c>
      <c r="I964" s="185" t="s">
        <v>135</v>
      </c>
      <c r="J964" s="20">
        <v>1224000000</v>
      </c>
      <c r="K964" s="20">
        <v>620989797</v>
      </c>
      <c r="L964" s="20">
        <v>608272901.48000002</v>
      </c>
      <c r="M964" s="145">
        <v>7.89</v>
      </c>
    </row>
    <row r="965" spans="2:13">
      <c r="B965" s="18" t="s">
        <v>307</v>
      </c>
      <c r="C965" s="6" t="s">
        <v>308</v>
      </c>
      <c r="D965" s="19"/>
      <c r="E965" s="6" t="s">
        <v>133</v>
      </c>
      <c r="F965" s="6" t="s">
        <v>134</v>
      </c>
      <c r="G965" s="184" t="s">
        <v>313</v>
      </c>
      <c r="H965" s="184" t="s">
        <v>314</v>
      </c>
      <c r="I965" s="185" t="s">
        <v>135</v>
      </c>
      <c r="J965" s="20">
        <v>20450000000</v>
      </c>
      <c r="K965" s="20">
        <v>11506141304</v>
      </c>
      <c r="L965" s="20">
        <v>11587698077.02</v>
      </c>
      <c r="M965" s="145">
        <v>7.5</v>
      </c>
    </row>
    <row r="966" spans="2:13">
      <c r="B966" s="18" t="s">
        <v>307</v>
      </c>
      <c r="C966" s="6" t="s">
        <v>308</v>
      </c>
      <c r="D966" s="19"/>
      <c r="E966" s="6" t="s">
        <v>133</v>
      </c>
      <c r="F966" s="6" t="s">
        <v>134</v>
      </c>
      <c r="G966" s="184" t="s">
        <v>315</v>
      </c>
      <c r="H966" s="184" t="s">
        <v>316</v>
      </c>
      <c r="I966" s="185" t="s">
        <v>135</v>
      </c>
      <c r="J966" s="20">
        <v>3786973000</v>
      </c>
      <c r="K966" s="20">
        <v>1759897080</v>
      </c>
      <c r="L966" s="20">
        <v>1701623532.29</v>
      </c>
      <c r="M966" s="145">
        <v>7.9</v>
      </c>
    </row>
    <row r="967" spans="2:13">
      <c r="B967" s="18" t="s">
        <v>307</v>
      </c>
      <c r="C967" s="6" t="s">
        <v>308</v>
      </c>
      <c r="D967" s="19"/>
      <c r="E967" s="6" t="s">
        <v>133</v>
      </c>
      <c r="F967" s="6" t="s">
        <v>134</v>
      </c>
      <c r="G967" s="184" t="s">
        <v>317</v>
      </c>
      <c r="H967" s="184" t="s">
        <v>314</v>
      </c>
      <c r="I967" s="185" t="s">
        <v>135</v>
      </c>
      <c r="J967" s="20">
        <v>10225000000</v>
      </c>
      <c r="K967" s="20">
        <v>5755652173</v>
      </c>
      <c r="L967" s="20">
        <v>5794106616.9200001</v>
      </c>
      <c r="M967" s="145">
        <v>7.5</v>
      </c>
    </row>
    <row r="968" spans="2:13">
      <c r="B968" s="18" t="s">
        <v>307</v>
      </c>
      <c r="C968" s="6" t="s">
        <v>308</v>
      </c>
      <c r="D968" s="19"/>
      <c r="E968" s="6" t="s">
        <v>133</v>
      </c>
      <c r="F968" s="6" t="s">
        <v>134</v>
      </c>
      <c r="G968" s="184" t="s">
        <v>318</v>
      </c>
      <c r="H968" s="184" t="s">
        <v>314</v>
      </c>
      <c r="I968" s="185" t="s">
        <v>135</v>
      </c>
      <c r="J968" s="20">
        <v>7362000000</v>
      </c>
      <c r="K968" s="20">
        <v>4145928262</v>
      </c>
      <c r="L968" s="20">
        <v>4171941678.0999999</v>
      </c>
      <c r="M968" s="145">
        <v>7.5</v>
      </c>
    </row>
    <row r="969" spans="2:13">
      <c r="B969" s="18" t="s">
        <v>140</v>
      </c>
      <c r="C969" s="6" t="s">
        <v>319</v>
      </c>
      <c r="D969" s="19"/>
      <c r="E969" s="6" t="s">
        <v>133</v>
      </c>
      <c r="F969" s="6" t="s">
        <v>134</v>
      </c>
      <c r="G969" s="184" t="s">
        <v>832</v>
      </c>
      <c r="H969" s="184" t="s">
        <v>320</v>
      </c>
      <c r="I969" s="185" t="s">
        <v>135</v>
      </c>
      <c r="J969" s="20">
        <v>5715400000</v>
      </c>
      <c r="K969" s="20">
        <v>5161583054</v>
      </c>
      <c r="L969" s="20">
        <v>5192712927.2399998</v>
      </c>
      <c r="M969" s="145">
        <v>7.1</v>
      </c>
    </row>
    <row r="970" spans="2:13">
      <c r="B970" s="18" t="s">
        <v>131</v>
      </c>
      <c r="C970" s="6" t="s">
        <v>321</v>
      </c>
      <c r="D970" s="19"/>
      <c r="E970" s="6" t="s">
        <v>133</v>
      </c>
      <c r="F970" s="6" t="s">
        <v>134</v>
      </c>
      <c r="G970" s="184" t="s">
        <v>322</v>
      </c>
      <c r="H970" s="184" t="s">
        <v>323</v>
      </c>
      <c r="I970" s="185" t="s">
        <v>135</v>
      </c>
      <c r="J970" s="20">
        <v>3673643831</v>
      </c>
      <c r="K970" s="20">
        <v>3010617977</v>
      </c>
      <c r="L970" s="20">
        <v>3002138614.5900002</v>
      </c>
      <c r="M970" s="145">
        <v>6</v>
      </c>
    </row>
    <row r="971" spans="2:13">
      <c r="B971" s="18" t="s">
        <v>131</v>
      </c>
      <c r="C971" s="6" t="s">
        <v>321</v>
      </c>
      <c r="D971" s="19"/>
      <c r="E971" s="6" t="s">
        <v>133</v>
      </c>
      <c r="F971" s="6" t="s">
        <v>134</v>
      </c>
      <c r="G971" s="184" t="s">
        <v>324</v>
      </c>
      <c r="H971" s="184" t="s">
        <v>325</v>
      </c>
      <c r="I971" s="185" t="s">
        <v>135</v>
      </c>
      <c r="J971" s="20">
        <v>2759210958</v>
      </c>
      <c r="K971" s="20">
        <v>2000000000</v>
      </c>
      <c r="L971" s="20">
        <v>2000000132.8699999</v>
      </c>
      <c r="M971" s="145">
        <v>6.7</v>
      </c>
    </row>
    <row r="972" spans="2:13">
      <c r="B972" s="18" t="s">
        <v>131</v>
      </c>
      <c r="C972" s="6" t="s">
        <v>321</v>
      </c>
      <c r="D972" s="19"/>
      <c r="E972" s="6" t="s">
        <v>133</v>
      </c>
      <c r="F972" s="6" t="s">
        <v>134</v>
      </c>
      <c r="G972" s="184" t="s">
        <v>467</v>
      </c>
      <c r="H972" s="184" t="s">
        <v>325</v>
      </c>
      <c r="I972" s="185" t="s">
        <v>135</v>
      </c>
      <c r="J972" s="20">
        <v>6898027402</v>
      </c>
      <c r="K972" s="20">
        <v>5020191780</v>
      </c>
      <c r="L972" s="20">
        <v>5000012094.6199999</v>
      </c>
      <c r="M972" s="145">
        <v>6.7</v>
      </c>
    </row>
    <row r="973" spans="2:13">
      <c r="B973" s="18" t="s">
        <v>131</v>
      </c>
      <c r="C973" s="6" t="s">
        <v>321</v>
      </c>
      <c r="D973" s="19"/>
      <c r="E973" s="6" t="s">
        <v>133</v>
      </c>
      <c r="F973" s="6" t="s">
        <v>134</v>
      </c>
      <c r="G973" s="184" t="s">
        <v>326</v>
      </c>
      <c r="H973" s="184" t="s">
        <v>325</v>
      </c>
      <c r="I973" s="185" t="s">
        <v>135</v>
      </c>
      <c r="J973" s="20">
        <v>171818089</v>
      </c>
      <c r="K973" s="20">
        <v>126555092</v>
      </c>
      <c r="L973" s="20">
        <v>126000469.64</v>
      </c>
      <c r="M973" s="145">
        <v>6.7</v>
      </c>
    </row>
    <row r="974" spans="2:13">
      <c r="B974" s="18" t="s">
        <v>131</v>
      </c>
      <c r="C974" s="6" t="s">
        <v>321</v>
      </c>
      <c r="D974" s="19"/>
      <c r="E974" s="6" t="s">
        <v>133</v>
      </c>
      <c r="F974" s="6" t="s">
        <v>134</v>
      </c>
      <c r="G974" s="184" t="s">
        <v>327</v>
      </c>
      <c r="H974" s="184" t="s">
        <v>325</v>
      </c>
      <c r="I974" s="185" t="s">
        <v>135</v>
      </c>
      <c r="J974" s="20">
        <v>6818178087</v>
      </c>
      <c r="K974" s="20">
        <v>5022027394</v>
      </c>
      <c r="L974" s="20">
        <v>5000018580.1099997</v>
      </c>
      <c r="M974" s="145">
        <v>6.7</v>
      </c>
    </row>
    <row r="975" spans="2:13">
      <c r="B975" s="18" t="s">
        <v>131</v>
      </c>
      <c r="C975" s="6" t="s">
        <v>321</v>
      </c>
      <c r="D975" s="19"/>
      <c r="E975" s="6" t="s">
        <v>133</v>
      </c>
      <c r="F975" s="6" t="s">
        <v>134</v>
      </c>
      <c r="G975" s="184" t="s">
        <v>716</v>
      </c>
      <c r="H975" s="184" t="s">
        <v>325</v>
      </c>
      <c r="I975" s="185" t="s">
        <v>135</v>
      </c>
      <c r="J975" s="20">
        <v>6818178087</v>
      </c>
      <c r="K975" s="20">
        <v>5022027394</v>
      </c>
      <c r="L975" s="20">
        <v>5000018580.1099997</v>
      </c>
      <c r="M975" s="145">
        <v>6.7</v>
      </c>
    </row>
    <row r="976" spans="2:13">
      <c r="B976" s="18" t="s">
        <v>131</v>
      </c>
      <c r="C976" s="6" t="s">
        <v>321</v>
      </c>
      <c r="D976" s="19"/>
      <c r="E976" s="6" t="s">
        <v>133</v>
      </c>
      <c r="F976" s="6" t="s">
        <v>134</v>
      </c>
      <c r="G976" s="184" t="s">
        <v>717</v>
      </c>
      <c r="H976" s="184" t="s">
        <v>325</v>
      </c>
      <c r="I976" s="185" t="s">
        <v>135</v>
      </c>
      <c r="J976" s="20">
        <v>6818178087</v>
      </c>
      <c r="K976" s="20">
        <v>5022027394</v>
      </c>
      <c r="L976" s="20">
        <v>5000018580.1099997</v>
      </c>
      <c r="M976" s="145">
        <v>6.7</v>
      </c>
    </row>
    <row r="977" spans="2:13">
      <c r="B977" s="18" t="s">
        <v>140</v>
      </c>
      <c r="C977" s="6" t="s">
        <v>328</v>
      </c>
      <c r="D977" s="19"/>
      <c r="E977" s="6" t="s">
        <v>133</v>
      </c>
      <c r="F977" s="6" t="s">
        <v>134</v>
      </c>
      <c r="G977" s="184" t="s">
        <v>718</v>
      </c>
      <c r="H977" s="184" t="s">
        <v>719</v>
      </c>
      <c r="I977" s="185" t="s">
        <v>135</v>
      </c>
      <c r="J977" s="20">
        <v>109174796</v>
      </c>
      <c r="K977" s="20">
        <v>101970187</v>
      </c>
      <c r="L977" s="20">
        <v>102169898.23</v>
      </c>
      <c r="M977" s="145">
        <v>9</v>
      </c>
    </row>
    <row r="978" spans="2:13">
      <c r="B978" s="18" t="s">
        <v>140</v>
      </c>
      <c r="C978" s="6" t="s">
        <v>328</v>
      </c>
      <c r="D978" s="19"/>
      <c r="E978" s="6" t="s">
        <v>133</v>
      </c>
      <c r="F978" s="6" t="s">
        <v>134</v>
      </c>
      <c r="G978" s="184" t="s">
        <v>720</v>
      </c>
      <c r="H978" s="184" t="s">
        <v>719</v>
      </c>
      <c r="I978" s="185" t="s">
        <v>135</v>
      </c>
      <c r="J978" s="20">
        <v>109174796</v>
      </c>
      <c r="K978" s="20">
        <v>101970187</v>
      </c>
      <c r="L978" s="20">
        <v>102169898.23</v>
      </c>
      <c r="M978" s="145">
        <v>9</v>
      </c>
    </row>
    <row r="979" spans="2:13">
      <c r="B979" s="18" t="s">
        <v>140</v>
      </c>
      <c r="C979" s="6" t="s">
        <v>328</v>
      </c>
      <c r="D979" s="19"/>
      <c r="E979" s="6" t="s">
        <v>133</v>
      </c>
      <c r="F979" s="6" t="s">
        <v>134</v>
      </c>
      <c r="G979" s="184" t="s">
        <v>721</v>
      </c>
      <c r="H979" s="184" t="s">
        <v>719</v>
      </c>
      <c r="I979" s="185" t="s">
        <v>135</v>
      </c>
      <c r="J979" s="20">
        <v>109174796</v>
      </c>
      <c r="K979" s="20">
        <v>101970187</v>
      </c>
      <c r="L979" s="20">
        <v>102169898.23</v>
      </c>
      <c r="M979" s="145">
        <v>9</v>
      </c>
    </row>
    <row r="980" spans="2:13">
      <c r="B980" s="18" t="s">
        <v>140</v>
      </c>
      <c r="C980" s="6" t="s">
        <v>328</v>
      </c>
      <c r="D980" s="19"/>
      <c r="E980" s="6" t="s">
        <v>133</v>
      </c>
      <c r="F980" s="6" t="s">
        <v>134</v>
      </c>
      <c r="G980" s="184" t="s">
        <v>722</v>
      </c>
      <c r="H980" s="184" t="s">
        <v>719</v>
      </c>
      <c r="I980" s="185" t="s">
        <v>135</v>
      </c>
      <c r="J980" s="20">
        <v>109174796</v>
      </c>
      <c r="K980" s="20">
        <v>101970187</v>
      </c>
      <c r="L980" s="20">
        <v>102169898.23</v>
      </c>
      <c r="M980" s="145">
        <v>9</v>
      </c>
    </row>
    <row r="981" spans="2:13">
      <c r="B981" s="18" t="s">
        <v>140</v>
      </c>
      <c r="C981" s="6" t="s">
        <v>328</v>
      </c>
      <c r="D981" s="19"/>
      <c r="E981" s="6" t="s">
        <v>133</v>
      </c>
      <c r="F981" s="6" t="s">
        <v>134</v>
      </c>
      <c r="G981" s="184" t="s">
        <v>723</v>
      </c>
      <c r="H981" s="184" t="s">
        <v>719</v>
      </c>
      <c r="I981" s="185" t="s">
        <v>135</v>
      </c>
      <c r="J981" s="20">
        <v>109174796</v>
      </c>
      <c r="K981" s="20">
        <v>101970187</v>
      </c>
      <c r="L981" s="20">
        <v>102169898.23</v>
      </c>
      <c r="M981" s="145">
        <v>9</v>
      </c>
    </row>
    <row r="982" spans="2:13">
      <c r="B982" s="18" t="s">
        <v>140</v>
      </c>
      <c r="C982" s="6" t="s">
        <v>328</v>
      </c>
      <c r="D982" s="19"/>
      <c r="E982" s="6" t="s">
        <v>133</v>
      </c>
      <c r="F982" s="6" t="s">
        <v>134</v>
      </c>
      <c r="G982" s="184" t="s">
        <v>724</v>
      </c>
      <c r="H982" s="184" t="s">
        <v>719</v>
      </c>
      <c r="I982" s="185" t="s">
        <v>135</v>
      </c>
      <c r="J982" s="20">
        <v>109174796</v>
      </c>
      <c r="K982" s="20">
        <v>101970187</v>
      </c>
      <c r="L982" s="20">
        <v>102169898.23</v>
      </c>
      <c r="M982" s="145">
        <v>9</v>
      </c>
    </row>
    <row r="983" spans="2:13">
      <c r="B983" s="18" t="s">
        <v>140</v>
      </c>
      <c r="C983" s="6" t="s">
        <v>328</v>
      </c>
      <c r="D983" s="19"/>
      <c r="E983" s="6" t="s">
        <v>133</v>
      </c>
      <c r="F983" s="6" t="s">
        <v>134</v>
      </c>
      <c r="G983" s="184" t="s">
        <v>725</v>
      </c>
      <c r="H983" s="184" t="s">
        <v>719</v>
      </c>
      <c r="I983" s="185" t="s">
        <v>135</v>
      </c>
      <c r="J983" s="20">
        <v>109174796</v>
      </c>
      <c r="K983" s="20">
        <v>101970187</v>
      </c>
      <c r="L983" s="20">
        <v>102169898.23</v>
      </c>
      <c r="M983" s="145">
        <v>9</v>
      </c>
    </row>
    <row r="984" spans="2:13">
      <c r="B984" s="18" t="s">
        <v>140</v>
      </c>
      <c r="C984" s="6" t="s">
        <v>328</v>
      </c>
      <c r="D984" s="19"/>
      <c r="E984" s="6" t="s">
        <v>133</v>
      </c>
      <c r="F984" s="6" t="s">
        <v>134</v>
      </c>
      <c r="G984" s="184" t="s">
        <v>726</v>
      </c>
      <c r="H984" s="184" t="s">
        <v>719</v>
      </c>
      <c r="I984" s="185" t="s">
        <v>135</v>
      </c>
      <c r="J984" s="20">
        <v>109174796</v>
      </c>
      <c r="K984" s="20">
        <v>101970187</v>
      </c>
      <c r="L984" s="20">
        <v>102169898.23</v>
      </c>
      <c r="M984" s="145">
        <v>9</v>
      </c>
    </row>
    <row r="985" spans="2:13">
      <c r="B985" s="18" t="s">
        <v>140</v>
      </c>
      <c r="C985" s="6" t="s">
        <v>328</v>
      </c>
      <c r="D985" s="19"/>
      <c r="E985" s="6" t="s">
        <v>133</v>
      </c>
      <c r="F985" s="6" t="s">
        <v>134</v>
      </c>
      <c r="G985" s="184" t="s">
        <v>727</v>
      </c>
      <c r="H985" s="184" t="s">
        <v>719</v>
      </c>
      <c r="I985" s="185" t="s">
        <v>135</v>
      </c>
      <c r="J985" s="20">
        <v>109174796</v>
      </c>
      <c r="K985" s="20">
        <v>101970187</v>
      </c>
      <c r="L985" s="20">
        <v>102169898.23</v>
      </c>
      <c r="M985" s="145">
        <v>9</v>
      </c>
    </row>
    <row r="986" spans="2:13">
      <c r="B986" s="18" t="s">
        <v>140</v>
      </c>
      <c r="C986" s="6" t="s">
        <v>328</v>
      </c>
      <c r="D986" s="19"/>
      <c r="E986" s="6" t="s">
        <v>133</v>
      </c>
      <c r="F986" s="6" t="s">
        <v>134</v>
      </c>
      <c r="G986" s="184" t="s">
        <v>728</v>
      </c>
      <c r="H986" s="184" t="s">
        <v>719</v>
      </c>
      <c r="I986" s="185" t="s">
        <v>135</v>
      </c>
      <c r="J986" s="20">
        <v>109174796</v>
      </c>
      <c r="K986" s="20">
        <v>101970187</v>
      </c>
      <c r="L986" s="20">
        <v>102169898.23</v>
      </c>
      <c r="M986" s="145">
        <v>9</v>
      </c>
    </row>
    <row r="987" spans="2:13">
      <c r="B987" s="18" t="s">
        <v>140</v>
      </c>
      <c r="C987" s="6" t="s">
        <v>328</v>
      </c>
      <c r="D987" s="19"/>
      <c r="E987" s="6" t="s">
        <v>133</v>
      </c>
      <c r="F987" s="6" t="s">
        <v>134</v>
      </c>
      <c r="G987" s="184" t="s">
        <v>729</v>
      </c>
      <c r="H987" s="184" t="s">
        <v>719</v>
      </c>
      <c r="I987" s="185" t="s">
        <v>135</v>
      </c>
      <c r="J987" s="20">
        <v>109174796</v>
      </c>
      <c r="K987" s="20">
        <v>101970187</v>
      </c>
      <c r="L987" s="20">
        <v>102169898.23</v>
      </c>
      <c r="M987" s="145">
        <v>9</v>
      </c>
    </row>
    <row r="988" spans="2:13">
      <c r="B988" s="18" t="s">
        <v>140</v>
      </c>
      <c r="C988" s="6" t="s">
        <v>328</v>
      </c>
      <c r="D988" s="19"/>
      <c r="E988" s="6" t="s">
        <v>133</v>
      </c>
      <c r="F988" s="6" t="s">
        <v>134</v>
      </c>
      <c r="G988" s="184" t="s">
        <v>730</v>
      </c>
      <c r="H988" s="184" t="s">
        <v>719</v>
      </c>
      <c r="I988" s="185" t="s">
        <v>135</v>
      </c>
      <c r="J988" s="20">
        <v>109174796</v>
      </c>
      <c r="K988" s="20">
        <v>101970187</v>
      </c>
      <c r="L988" s="20">
        <v>102169898.23</v>
      </c>
      <c r="M988" s="145">
        <v>9</v>
      </c>
    </row>
    <row r="989" spans="2:13">
      <c r="B989" s="18" t="s">
        <v>140</v>
      </c>
      <c r="C989" s="6" t="s">
        <v>328</v>
      </c>
      <c r="D989" s="19"/>
      <c r="E989" s="6" t="s">
        <v>133</v>
      </c>
      <c r="F989" s="6" t="s">
        <v>134</v>
      </c>
      <c r="G989" s="184" t="s">
        <v>731</v>
      </c>
      <c r="H989" s="184" t="s">
        <v>719</v>
      </c>
      <c r="I989" s="185" t="s">
        <v>135</v>
      </c>
      <c r="J989" s="20">
        <v>109174796</v>
      </c>
      <c r="K989" s="20">
        <v>101970187</v>
      </c>
      <c r="L989" s="20">
        <v>102169898.23</v>
      </c>
      <c r="M989" s="145">
        <v>9</v>
      </c>
    </row>
    <row r="990" spans="2:13">
      <c r="B990" s="18" t="s">
        <v>140</v>
      </c>
      <c r="C990" s="6" t="s">
        <v>328</v>
      </c>
      <c r="D990" s="19"/>
      <c r="E990" s="6" t="s">
        <v>133</v>
      </c>
      <c r="F990" s="6" t="s">
        <v>134</v>
      </c>
      <c r="G990" s="184" t="s">
        <v>732</v>
      </c>
      <c r="H990" s="184" t="s">
        <v>719</v>
      </c>
      <c r="I990" s="185" t="s">
        <v>135</v>
      </c>
      <c r="J990" s="20">
        <v>109174796</v>
      </c>
      <c r="K990" s="20">
        <v>101970187</v>
      </c>
      <c r="L990" s="20">
        <v>102169898.23</v>
      </c>
      <c r="M990" s="145">
        <v>9</v>
      </c>
    </row>
    <row r="991" spans="2:13">
      <c r="B991" s="18" t="s">
        <v>140</v>
      </c>
      <c r="C991" s="6" t="s">
        <v>328</v>
      </c>
      <c r="D991" s="19"/>
      <c r="E991" s="6" t="s">
        <v>133</v>
      </c>
      <c r="F991" s="6" t="s">
        <v>134</v>
      </c>
      <c r="G991" s="184" t="s">
        <v>733</v>
      </c>
      <c r="H991" s="184" t="s">
        <v>719</v>
      </c>
      <c r="I991" s="185" t="s">
        <v>135</v>
      </c>
      <c r="J991" s="20">
        <v>109174796</v>
      </c>
      <c r="K991" s="20">
        <v>101970187</v>
      </c>
      <c r="L991" s="20">
        <v>102169898.23</v>
      </c>
      <c r="M991" s="145">
        <v>9</v>
      </c>
    </row>
    <row r="992" spans="2:13">
      <c r="B992" s="18" t="s">
        <v>140</v>
      </c>
      <c r="C992" s="6" t="s">
        <v>328</v>
      </c>
      <c r="D992" s="19"/>
      <c r="E992" s="6" t="s">
        <v>133</v>
      </c>
      <c r="F992" s="6" t="s">
        <v>134</v>
      </c>
      <c r="G992" s="184" t="s">
        <v>734</v>
      </c>
      <c r="H992" s="184" t="s">
        <v>719</v>
      </c>
      <c r="I992" s="185" t="s">
        <v>135</v>
      </c>
      <c r="J992" s="20">
        <v>109174796</v>
      </c>
      <c r="K992" s="20">
        <v>101970187</v>
      </c>
      <c r="L992" s="20">
        <v>102169898.23</v>
      </c>
      <c r="M992" s="145">
        <v>9</v>
      </c>
    </row>
    <row r="993" spans="2:13">
      <c r="B993" s="18" t="s">
        <v>140</v>
      </c>
      <c r="C993" s="6" t="s">
        <v>328</v>
      </c>
      <c r="D993" s="19"/>
      <c r="E993" s="6" t="s">
        <v>133</v>
      </c>
      <c r="F993" s="6" t="s">
        <v>134</v>
      </c>
      <c r="G993" s="184" t="s">
        <v>735</v>
      </c>
      <c r="H993" s="184" t="s">
        <v>719</v>
      </c>
      <c r="I993" s="185" t="s">
        <v>135</v>
      </c>
      <c r="J993" s="20">
        <v>109174796</v>
      </c>
      <c r="K993" s="20">
        <v>101970187</v>
      </c>
      <c r="L993" s="20">
        <v>102169898.23</v>
      </c>
      <c r="M993" s="145">
        <v>9</v>
      </c>
    </row>
    <row r="994" spans="2:13">
      <c r="B994" s="18" t="s">
        <v>140</v>
      </c>
      <c r="C994" s="6" t="s">
        <v>328</v>
      </c>
      <c r="D994" s="19"/>
      <c r="E994" s="6" t="s">
        <v>133</v>
      </c>
      <c r="F994" s="6" t="s">
        <v>134</v>
      </c>
      <c r="G994" s="184" t="s">
        <v>736</v>
      </c>
      <c r="H994" s="184" t="s">
        <v>719</v>
      </c>
      <c r="I994" s="185" t="s">
        <v>135</v>
      </c>
      <c r="J994" s="20">
        <v>109174796</v>
      </c>
      <c r="K994" s="20">
        <v>101970187</v>
      </c>
      <c r="L994" s="20">
        <v>102169898.23</v>
      </c>
      <c r="M994" s="145">
        <v>9</v>
      </c>
    </row>
    <row r="995" spans="2:13">
      <c r="B995" s="18" t="s">
        <v>140</v>
      </c>
      <c r="C995" s="6" t="s">
        <v>328</v>
      </c>
      <c r="D995" s="19"/>
      <c r="E995" s="6" t="s">
        <v>133</v>
      </c>
      <c r="F995" s="6" t="s">
        <v>134</v>
      </c>
      <c r="G995" s="184" t="s">
        <v>737</v>
      </c>
      <c r="H995" s="184" t="s">
        <v>719</v>
      </c>
      <c r="I995" s="185" t="s">
        <v>135</v>
      </c>
      <c r="J995" s="20">
        <v>109174796</v>
      </c>
      <c r="K995" s="20">
        <v>101970187</v>
      </c>
      <c r="L995" s="20">
        <v>102169898.23</v>
      </c>
      <c r="M995" s="145">
        <v>9</v>
      </c>
    </row>
    <row r="996" spans="2:13">
      <c r="B996" s="18" t="s">
        <v>140</v>
      </c>
      <c r="C996" s="6" t="s">
        <v>328</v>
      </c>
      <c r="D996" s="19"/>
      <c r="E996" s="6" t="s">
        <v>133</v>
      </c>
      <c r="F996" s="6" t="s">
        <v>134</v>
      </c>
      <c r="G996" s="184" t="s">
        <v>738</v>
      </c>
      <c r="H996" s="184" t="s">
        <v>719</v>
      </c>
      <c r="I996" s="185" t="s">
        <v>135</v>
      </c>
      <c r="J996" s="20">
        <v>109174796</v>
      </c>
      <c r="K996" s="20">
        <v>101970187</v>
      </c>
      <c r="L996" s="20">
        <v>102169898.23</v>
      </c>
      <c r="M996" s="145">
        <v>9</v>
      </c>
    </row>
    <row r="997" spans="2:13">
      <c r="B997" s="18" t="s">
        <v>140</v>
      </c>
      <c r="C997" s="6" t="s">
        <v>328</v>
      </c>
      <c r="D997" s="19"/>
      <c r="E997" s="6" t="s">
        <v>133</v>
      </c>
      <c r="F997" s="6" t="s">
        <v>134</v>
      </c>
      <c r="G997" s="184" t="s">
        <v>329</v>
      </c>
      <c r="H997" s="184" t="s">
        <v>330</v>
      </c>
      <c r="I997" s="185" t="s">
        <v>135</v>
      </c>
      <c r="J997" s="20">
        <v>1081698630</v>
      </c>
      <c r="K997" s="20">
        <v>1005518590</v>
      </c>
      <c r="L997" s="20">
        <v>1029129690.5599999</v>
      </c>
      <c r="M997" s="145">
        <v>8</v>
      </c>
    </row>
    <row r="998" spans="2:13">
      <c r="B998" s="18" t="s">
        <v>140</v>
      </c>
      <c r="C998" s="6" t="s">
        <v>328</v>
      </c>
      <c r="D998" s="19"/>
      <c r="E998" s="6" t="s">
        <v>133</v>
      </c>
      <c r="F998" s="6" t="s">
        <v>134</v>
      </c>
      <c r="G998" s="184" t="s">
        <v>331</v>
      </c>
      <c r="H998" s="184" t="s">
        <v>332</v>
      </c>
      <c r="I998" s="185" t="s">
        <v>135</v>
      </c>
      <c r="J998" s="20">
        <v>1080054794</v>
      </c>
      <c r="K998" s="20">
        <v>1010199881</v>
      </c>
      <c r="L998" s="20">
        <v>1033920905.42</v>
      </c>
      <c r="M998" s="145">
        <v>8</v>
      </c>
    </row>
    <row r="999" spans="2:13">
      <c r="B999" s="18" t="s">
        <v>140</v>
      </c>
      <c r="C999" s="6" t="s">
        <v>328</v>
      </c>
      <c r="D999" s="19"/>
      <c r="E999" s="6" t="s">
        <v>133</v>
      </c>
      <c r="F999" s="6" t="s">
        <v>134</v>
      </c>
      <c r="G999" s="184" t="s">
        <v>333</v>
      </c>
      <c r="H999" s="184" t="s">
        <v>332</v>
      </c>
      <c r="I999" s="185" t="s">
        <v>135</v>
      </c>
      <c r="J999" s="20">
        <v>1080054794</v>
      </c>
      <c r="K999" s="20">
        <v>1010199881</v>
      </c>
      <c r="L999" s="20">
        <v>1033920905.42</v>
      </c>
      <c r="M999" s="145">
        <v>8</v>
      </c>
    </row>
    <row r="1000" spans="2:13">
      <c r="B1000" s="18" t="s">
        <v>140</v>
      </c>
      <c r="C1000" s="6" t="s">
        <v>328</v>
      </c>
      <c r="D1000" s="19"/>
      <c r="E1000" s="6" t="s">
        <v>133</v>
      </c>
      <c r="F1000" s="6" t="s">
        <v>134</v>
      </c>
      <c r="G1000" s="184" t="s">
        <v>334</v>
      </c>
      <c r="H1000" s="184" t="s">
        <v>332</v>
      </c>
      <c r="I1000" s="185" t="s">
        <v>135</v>
      </c>
      <c r="J1000" s="20">
        <v>1080054794</v>
      </c>
      <c r="K1000" s="20">
        <v>1010199881</v>
      </c>
      <c r="L1000" s="20">
        <v>1033920905.42</v>
      </c>
      <c r="M1000" s="145">
        <v>8</v>
      </c>
    </row>
    <row r="1001" spans="2:13">
      <c r="B1001" s="18" t="s">
        <v>140</v>
      </c>
      <c r="C1001" s="6" t="s">
        <v>328</v>
      </c>
      <c r="D1001" s="19"/>
      <c r="E1001" s="6" t="s">
        <v>133</v>
      </c>
      <c r="F1001" s="6" t="s">
        <v>134</v>
      </c>
      <c r="G1001" s="184" t="s">
        <v>833</v>
      </c>
      <c r="H1001" s="184" t="s">
        <v>719</v>
      </c>
      <c r="I1001" s="185" t="s">
        <v>135</v>
      </c>
      <c r="J1001" s="20">
        <v>106881097</v>
      </c>
      <c r="K1001" s="20">
        <v>103217264</v>
      </c>
      <c r="L1001" s="20">
        <v>102670855.58</v>
      </c>
      <c r="M1001" s="145">
        <v>7.1</v>
      </c>
    </row>
    <row r="1002" spans="2:13">
      <c r="B1002" s="18" t="s">
        <v>140</v>
      </c>
      <c r="C1002" s="6" t="s">
        <v>328</v>
      </c>
      <c r="D1002" s="19"/>
      <c r="E1002" s="6" t="s">
        <v>133</v>
      </c>
      <c r="F1002" s="6" t="s">
        <v>134</v>
      </c>
      <c r="G1002" s="184" t="s">
        <v>834</v>
      </c>
      <c r="H1002" s="184" t="s">
        <v>719</v>
      </c>
      <c r="I1002" s="185" t="s">
        <v>135</v>
      </c>
      <c r="J1002" s="20">
        <v>106881097</v>
      </c>
      <c r="K1002" s="20">
        <v>103217264</v>
      </c>
      <c r="L1002" s="20">
        <v>102670855.58</v>
      </c>
      <c r="M1002" s="145">
        <v>7.1</v>
      </c>
    </row>
    <row r="1003" spans="2:13">
      <c r="B1003" s="18" t="s">
        <v>140</v>
      </c>
      <c r="C1003" s="6" t="s">
        <v>328</v>
      </c>
      <c r="D1003" s="19"/>
      <c r="E1003" s="6" t="s">
        <v>133</v>
      </c>
      <c r="F1003" s="6" t="s">
        <v>134</v>
      </c>
      <c r="G1003" s="184" t="s">
        <v>835</v>
      </c>
      <c r="H1003" s="184" t="s">
        <v>719</v>
      </c>
      <c r="I1003" s="185" t="s">
        <v>135</v>
      </c>
      <c r="J1003" s="20">
        <v>106881097</v>
      </c>
      <c r="K1003" s="20">
        <v>103217264</v>
      </c>
      <c r="L1003" s="20">
        <v>102670855.58</v>
      </c>
      <c r="M1003" s="145">
        <v>7.1</v>
      </c>
    </row>
    <row r="1004" spans="2:13">
      <c r="B1004" s="18" t="s">
        <v>140</v>
      </c>
      <c r="C1004" s="6" t="s">
        <v>328</v>
      </c>
      <c r="D1004" s="19"/>
      <c r="E1004" s="6" t="s">
        <v>133</v>
      </c>
      <c r="F1004" s="6" t="s">
        <v>134</v>
      </c>
      <c r="G1004" s="184" t="s">
        <v>836</v>
      </c>
      <c r="H1004" s="184" t="s">
        <v>719</v>
      </c>
      <c r="I1004" s="185" t="s">
        <v>135</v>
      </c>
      <c r="J1004" s="20">
        <v>106881097</v>
      </c>
      <c r="K1004" s="20">
        <v>103217264</v>
      </c>
      <c r="L1004" s="20">
        <v>102670855.58</v>
      </c>
      <c r="M1004" s="145">
        <v>7.1</v>
      </c>
    </row>
    <row r="1005" spans="2:13">
      <c r="B1005" s="18" t="s">
        <v>140</v>
      </c>
      <c r="C1005" s="6" t="s">
        <v>328</v>
      </c>
      <c r="D1005" s="19"/>
      <c r="E1005" s="6" t="s">
        <v>133</v>
      </c>
      <c r="F1005" s="6" t="s">
        <v>134</v>
      </c>
      <c r="G1005" s="184" t="s">
        <v>837</v>
      </c>
      <c r="H1005" s="184" t="s">
        <v>719</v>
      </c>
      <c r="I1005" s="185" t="s">
        <v>135</v>
      </c>
      <c r="J1005" s="20">
        <v>106881097</v>
      </c>
      <c r="K1005" s="20">
        <v>103217264</v>
      </c>
      <c r="L1005" s="20">
        <v>102670855.58</v>
      </c>
      <c r="M1005" s="145">
        <v>7.1</v>
      </c>
    </row>
    <row r="1006" spans="2:13">
      <c r="B1006" s="18" t="s">
        <v>140</v>
      </c>
      <c r="C1006" s="6" t="s">
        <v>328</v>
      </c>
      <c r="D1006" s="19"/>
      <c r="E1006" s="6" t="s">
        <v>133</v>
      </c>
      <c r="F1006" s="6" t="s">
        <v>134</v>
      </c>
      <c r="G1006" s="184" t="s">
        <v>838</v>
      </c>
      <c r="H1006" s="184" t="s">
        <v>719</v>
      </c>
      <c r="I1006" s="185" t="s">
        <v>135</v>
      </c>
      <c r="J1006" s="20">
        <v>106881097</v>
      </c>
      <c r="K1006" s="20">
        <v>103217264</v>
      </c>
      <c r="L1006" s="20">
        <v>102670855.58</v>
      </c>
      <c r="M1006" s="145">
        <v>7.1</v>
      </c>
    </row>
    <row r="1007" spans="2:13">
      <c r="B1007" s="18" t="s">
        <v>140</v>
      </c>
      <c r="C1007" s="6" t="s">
        <v>328</v>
      </c>
      <c r="D1007" s="19"/>
      <c r="E1007" s="6" t="s">
        <v>133</v>
      </c>
      <c r="F1007" s="6" t="s">
        <v>134</v>
      </c>
      <c r="G1007" s="184" t="s">
        <v>839</v>
      </c>
      <c r="H1007" s="184" t="s">
        <v>719</v>
      </c>
      <c r="I1007" s="185" t="s">
        <v>135</v>
      </c>
      <c r="J1007" s="20">
        <v>106881097</v>
      </c>
      <c r="K1007" s="20">
        <v>103217264</v>
      </c>
      <c r="L1007" s="20">
        <v>102670855.58</v>
      </c>
      <c r="M1007" s="145">
        <v>7.1</v>
      </c>
    </row>
    <row r="1008" spans="2:13">
      <c r="B1008" s="18" t="s">
        <v>140</v>
      </c>
      <c r="C1008" s="6" t="s">
        <v>328</v>
      </c>
      <c r="D1008" s="19"/>
      <c r="E1008" s="6" t="s">
        <v>133</v>
      </c>
      <c r="F1008" s="6" t="s">
        <v>134</v>
      </c>
      <c r="G1008" s="184" t="s">
        <v>840</v>
      </c>
      <c r="H1008" s="184" t="s">
        <v>330</v>
      </c>
      <c r="I1008" s="185" t="s">
        <v>135</v>
      </c>
      <c r="J1008" s="20">
        <v>1081698630</v>
      </c>
      <c r="K1008" s="20">
        <v>1010935479</v>
      </c>
      <c r="L1008" s="20">
        <v>1029129690.5599999</v>
      </c>
      <c r="M1008" s="145">
        <v>8</v>
      </c>
    </row>
    <row r="1009" spans="2:13">
      <c r="B1009" s="18" t="s">
        <v>140</v>
      </c>
      <c r="C1009" s="6" t="s">
        <v>328</v>
      </c>
      <c r="D1009" s="19"/>
      <c r="E1009" s="6" t="s">
        <v>133</v>
      </c>
      <c r="F1009" s="6" t="s">
        <v>134</v>
      </c>
      <c r="G1009" s="184" t="s">
        <v>335</v>
      </c>
      <c r="H1009" s="184" t="s">
        <v>336</v>
      </c>
      <c r="I1009" s="185" t="s">
        <v>135</v>
      </c>
      <c r="J1009" s="20">
        <v>1082224658</v>
      </c>
      <c r="K1009" s="20">
        <v>1000220198</v>
      </c>
      <c r="L1009" s="20">
        <v>1013965340.87</v>
      </c>
      <c r="M1009" s="145">
        <v>8.1999999999999993</v>
      </c>
    </row>
    <row r="1010" spans="2:13">
      <c r="B1010" s="18" t="s">
        <v>140</v>
      </c>
      <c r="C1010" s="6" t="s">
        <v>328</v>
      </c>
      <c r="D1010" s="19"/>
      <c r="E1010" s="6" t="s">
        <v>133</v>
      </c>
      <c r="F1010" s="6" t="s">
        <v>134</v>
      </c>
      <c r="G1010" s="184" t="s">
        <v>337</v>
      </c>
      <c r="H1010" s="184" t="s">
        <v>336</v>
      </c>
      <c r="I1010" s="185" t="s">
        <v>135</v>
      </c>
      <c r="J1010" s="20">
        <v>1082224658</v>
      </c>
      <c r="K1010" s="20">
        <v>1000220198</v>
      </c>
      <c r="L1010" s="20">
        <v>1013965340.87</v>
      </c>
      <c r="M1010" s="145">
        <v>8.1999999999999993</v>
      </c>
    </row>
    <row r="1011" spans="2:13">
      <c r="B1011" s="18" t="s">
        <v>140</v>
      </c>
      <c r="C1011" s="6" t="s">
        <v>328</v>
      </c>
      <c r="D1011" s="19"/>
      <c r="E1011" s="6" t="s">
        <v>133</v>
      </c>
      <c r="F1011" s="6" t="s">
        <v>134</v>
      </c>
      <c r="G1011" s="184" t="s">
        <v>338</v>
      </c>
      <c r="H1011" s="184" t="s">
        <v>336</v>
      </c>
      <c r="I1011" s="185" t="s">
        <v>135</v>
      </c>
      <c r="J1011" s="20">
        <v>1082224658</v>
      </c>
      <c r="K1011" s="20">
        <v>1000220198</v>
      </c>
      <c r="L1011" s="20">
        <v>1013965340.87</v>
      </c>
      <c r="M1011" s="145">
        <v>8.1999999999999993</v>
      </c>
    </row>
    <row r="1012" spans="2:13">
      <c r="B1012" s="18" t="s">
        <v>140</v>
      </c>
      <c r="C1012" s="6" t="s">
        <v>328</v>
      </c>
      <c r="D1012" s="19"/>
      <c r="E1012" s="6" t="s">
        <v>133</v>
      </c>
      <c r="F1012" s="6" t="s">
        <v>134</v>
      </c>
      <c r="G1012" s="184" t="s">
        <v>339</v>
      </c>
      <c r="H1012" s="184" t="s">
        <v>336</v>
      </c>
      <c r="I1012" s="185" t="s">
        <v>135</v>
      </c>
      <c r="J1012" s="20">
        <v>1082224658</v>
      </c>
      <c r="K1012" s="20">
        <v>1000220198</v>
      </c>
      <c r="L1012" s="20">
        <v>1013965340.87</v>
      </c>
      <c r="M1012" s="145">
        <v>8.1999999999999993</v>
      </c>
    </row>
    <row r="1013" spans="2:13">
      <c r="B1013" s="18" t="s">
        <v>140</v>
      </c>
      <c r="C1013" s="6" t="s">
        <v>328</v>
      </c>
      <c r="D1013" s="19"/>
      <c r="E1013" s="6" t="s">
        <v>133</v>
      </c>
      <c r="F1013" s="6" t="s">
        <v>134</v>
      </c>
      <c r="G1013" s="184" t="s">
        <v>340</v>
      </c>
      <c r="H1013" s="184" t="s">
        <v>336</v>
      </c>
      <c r="I1013" s="185" t="s">
        <v>135</v>
      </c>
      <c r="J1013" s="20">
        <v>1082224658</v>
      </c>
      <c r="K1013" s="20">
        <v>1000220198</v>
      </c>
      <c r="L1013" s="20">
        <v>1013965340.87</v>
      </c>
      <c r="M1013" s="145">
        <v>8.1999999999999993</v>
      </c>
    </row>
    <row r="1014" spans="2:13">
      <c r="B1014" s="18" t="s">
        <v>140</v>
      </c>
      <c r="C1014" s="6" t="s">
        <v>328</v>
      </c>
      <c r="D1014" s="19"/>
      <c r="E1014" s="6" t="s">
        <v>133</v>
      </c>
      <c r="F1014" s="6" t="s">
        <v>134</v>
      </c>
      <c r="G1014" s="184" t="s">
        <v>341</v>
      </c>
      <c r="H1014" s="184" t="s">
        <v>336</v>
      </c>
      <c r="I1014" s="185" t="s">
        <v>135</v>
      </c>
      <c r="J1014" s="20">
        <v>1082224658</v>
      </c>
      <c r="K1014" s="20">
        <v>1000220198</v>
      </c>
      <c r="L1014" s="20">
        <v>1013965340.87</v>
      </c>
      <c r="M1014" s="145">
        <v>8.1999999999999993</v>
      </c>
    </row>
    <row r="1015" spans="2:13">
      <c r="B1015" s="18" t="s">
        <v>140</v>
      </c>
      <c r="C1015" s="6" t="s">
        <v>328</v>
      </c>
      <c r="D1015" s="19"/>
      <c r="E1015" s="6" t="s">
        <v>133</v>
      </c>
      <c r="F1015" s="6" t="s">
        <v>134</v>
      </c>
      <c r="G1015" s="184" t="s">
        <v>342</v>
      </c>
      <c r="H1015" s="184" t="s">
        <v>336</v>
      </c>
      <c r="I1015" s="185" t="s">
        <v>135</v>
      </c>
      <c r="J1015" s="20">
        <v>1082224658</v>
      </c>
      <c r="K1015" s="20">
        <v>1000220198</v>
      </c>
      <c r="L1015" s="20">
        <v>1013965340.87</v>
      </c>
      <c r="M1015" s="145">
        <v>8.1999999999999993</v>
      </c>
    </row>
    <row r="1016" spans="2:13">
      <c r="B1016" s="18" t="s">
        <v>140</v>
      </c>
      <c r="C1016" s="6" t="s">
        <v>328</v>
      </c>
      <c r="D1016" s="19"/>
      <c r="E1016" s="6" t="s">
        <v>133</v>
      </c>
      <c r="F1016" s="6" t="s">
        <v>134</v>
      </c>
      <c r="G1016" s="184" t="s">
        <v>343</v>
      </c>
      <c r="H1016" s="184" t="s">
        <v>336</v>
      </c>
      <c r="I1016" s="185" t="s">
        <v>135</v>
      </c>
      <c r="J1016" s="20">
        <v>1082224658</v>
      </c>
      <c r="K1016" s="20">
        <v>1000220198</v>
      </c>
      <c r="L1016" s="20">
        <v>1013965340.87</v>
      </c>
      <c r="M1016" s="145">
        <v>8.1999999999999993</v>
      </c>
    </row>
    <row r="1017" spans="2:13">
      <c r="B1017" s="18" t="s">
        <v>140</v>
      </c>
      <c r="C1017" s="6" t="s">
        <v>328</v>
      </c>
      <c r="D1017" s="19"/>
      <c r="E1017" s="6" t="s">
        <v>133</v>
      </c>
      <c r="F1017" s="6" t="s">
        <v>134</v>
      </c>
      <c r="G1017" s="184" t="s">
        <v>344</v>
      </c>
      <c r="H1017" s="184" t="s">
        <v>336</v>
      </c>
      <c r="I1017" s="185" t="s">
        <v>135</v>
      </c>
      <c r="J1017" s="20">
        <v>1082224658</v>
      </c>
      <c r="K1017" s="20">
        <v>1000220198</v>
      </c>
      <c r="L1017" s="20">
        <v>1013965340.87</v>
      </c>
      <c r="M1017" s="145">
        <v>8.1999999999999993</v>
      </c>
    </row>
    <row r="1018" spans="2:13">
      <c r="B1018" s="18" t="s">
        <v>140</v>
      </c>
      <c r="C1018" s="6" t="s">
        <v>328</v>
      </c>
      <c r="D1018" s="19"/>
      <c r="E1018" s="6" t="s">
        <v>133</v>
      </c>
      <c r="F1018" s="6" t="s">
        <v>134</v>
      </c>
      <c r="G1018" s="184" t="s">
        <v>345</v>
      </c>
      <c r="H1018" s="184" t="s">
        <v>336</v>
      </c>
      <c r="I1018" s="185" t="s">
        <v>135</v>
      </c>
      <c r="J1018" s="20">
        <v>1082224658</v>
      </c>
      <c r="K1018" s="20">
        <v>1000220198</v>
      </c>
      <c r="L1018" s="20">
        <v>1013965340.87</v>
      </c>
      <c r="M1018" s="145">
        <v>8.1999999999999993</v>
      </c>
    </row>
    <row r="1019" spans="2:13">
      <c r="B1019" s="18" t="s">
        <v>140</v>
      </c>
      <c r="C1019" s="6" t="s">
        <v>328</v>
      </c>
      <c r="D1019" s="19"/>
      <c r="E1019" s="6" t="s">
        <v>133</v>
      </c>
      <c r="F1019" s="6" t="s">
        <v>134</v>
      </c>
      <c r="G1019" s="184" t="s">
        <v>841</v>
      </c>
      <c r="H1019" s="184" t="s">
        <v>842</v>
      </c>
      <c r="I1019" s="185" t="s">
        <v>135</v>
      </c>
      <c r="J1019" s="20">
        <v>554147944</v>
      </c>
      <c r="K1019" s="20">
        <v>522892383</v>
      </c>
      <c r="L1019" s="20">
        <v>514045862.88</v>
      </c>
      <c r="M1019" s="145">
        <v>8</v>
      </c>
    </row>
    <row r="1020" spans="2:13">
      <c r="B1020" s="18" t="s">
        <v>140</v>
      </c>
      <c r="C1020" s="6" t="s">
        <v>328</v>
      </c>
      <c r="D1020" s="19"/>
      <c r="E1020" s="6" t="s">
        <v>133</v>
      </c>
      <c r="F1020" s="6" t="s">
        <v>134</v>
      </c>
      <c r="G1020" s="184" t="s">
        <v>843</v>
      </c>
      <c r="H1020" s="184" t="s">
        <v>842</v>
      </c>
      <c r="I1020" s="185" t="s">
        <v>135</v>
      </c>
      <c r="J1020" s="20">
        <v>554147944</v>
      </c>
      <c r="K1020" s="20">
        <v>522892383</v>
      </c>
      <c r="L1020" s="20">
        <v>514045862.88</v>
      </c>
      <c r="M1020" s="145">
        <v>8</v>
      </c>
    </row>
    <row r="1021" spans="2:13">
      <c r="B1021" s="18" t="s">
        <v>140</v>
      </c>
      <c r="C1021" s="6" t="s">
        <v>328</v>
      </c>
      <c r="D1021" s="19"/>
      <c r="E1021" s="6" t="s">
        <v>133</v>
      </c>
      <c r="F1021" s="6" t="s">
        <v>134</v>
      </c>
      <c r="G1021" s="184" t="s">
        <v>844</v>
      </c>
      <c r="H1021" s="184" t="s">
        <v>842</v>
      </c>
      <c r="I1021" s="185" t="s">
        <v>135</v>
      </c>
      <c r="J1021" s="20">
        <v>554147944</v>
      </c>
      <c r="K1021" s="20">
        <v>522892383</v>
      </c>
      <c r="L1021" s="20">
        <v>514045862.88</v>
      </c>
      <c r="M1021" s="145">
        <v>8</v>
      </c>
    </row>
    <row r="1022" spans="2:13">
      <c r="B1022" s="18" t="s">
        <v>140</v>
      </c>
      <c r="C1022" s="6" t="s">
        <v>328</v>
      </c>
      <c r="D1022" s="19"/>
      <c r="E1022" s="6" t="s">
        <v>133</v>
      </c>
      <c r="F1022" s="6" t="s">
        <v>134</v>
      </c>
      <c r="G1022" s="184" t="s">
        <v>845</v>
      </c>
      <c r="H1022" s="184" t="s">
        <v>842</v>
      </c>
      <c r="I1022" s="185" t="s">
        <v>135</v>
      </c>
      <c r="J1022" s="20">
        <v>554147944</v>
      </c>
      <c r="K1022" s="20">
        <v>522892383</v>
      </c>
      <c r="L1022" s="20">
        <v>514045862.88</v>
      </c>
      <c r="M1022" s="145">
        <v>8</v>
      </c>
    </row>
    <row r="1023" spans="2:13">
      <c r="B1023" s="18" t="s">
        <v>140</v>
      </c>
      <c r="C1023" s="6" t="s">
        <v>328</v>
      </c>
      <c r="D1023" s="19"/>
      <c r="E1023" s="6" t="s">
        <v>133</v>
      </c>
      <c r="F1023" s="6" t="s">
        <v>134</v>
      </c>
      <c r="G1023" s="184" t="s">
        <v>846</v>
      </c>
      <c r="H1023" s="184" t="s">
        <v>842</v>
      </c>
      <c r="I1023" s="185" t="s">
        <v>135</v>
      </c>
      <c r="J1023" s="20">
        <v>554147944</v>
      </c>
      <c r="K1023" s="20">
        <v>522892383</v>
      </c>
      <c r="L1023" s="20">
        <v>514045862.88</v>
      </c>
      <c r="M1023" s="145">
        <v>8</v>
      </c>
    </row>
    <row r="1024" spans="2:13">
      <c r="B1024" s="18" t="s">
        <v>140</v>
      </c>
      <c r="C1024" s="6" t="s">
        <v>328</v>
      </c>
      <c r="D1024" s="19"/>
      <c r="E1024" s="6" t="s">
        <v>133</v>
      </c>
      <c r="F1024" s="6" t="s">
        <v>134</v>
      </c>
      <c r="G1024" s="184" t="s">
        <v>847</v>
      </c>
      <c r="H1024" s="184" t="s">
        <v>842</v>
      </c>
      <c r="I1024" s="185" t="s">
        <v>135</v>
      </c>
      <c r="J1024" s="20">
        <v>554147944</v>
      </c>
      <c r="K1024" s="20">
        <v>522892383</v>
      </c>
      <c r="L1024" s="20">
        <v>514045862.88</v>
      </c>
      <c r="M1024" s="145">
        <v>8</v>
      </c>
    </row>
    <row r="1025" spans="2:18">
      <c r="B1025" s="18" t="s">
        <v>140</v>
      </c>
      <c r="C1025" s="6" t="s">
        <v>328</v>
      </c>
      <c r="D1025" s="19"/>
      <c r="E1025" s="6" t="s">
        <v>133</v>
      </c>
      <c r="F1025" s="6" t="s">
        <v>134</v>
      </c>
      <c r="G1025" s="184" t="s">
        <v>847</v>
      </c>
      <c r="H1025" s="184" t="s">
        <v>842</v>
      </c>
      <c r="I1025" s="185" t="s">
        <v>135</v>
      </c>
      <c r="J1025" s="20">
        <v>554147944</v>
      </c>
      <c r="K1025" s="20">
        <v>522892383</v>
      </c>
      <c r="L1025" s="20">
        <v>514045862.88</v>
      </c>
      <c r="M1025" s="145">
        <v>8</v>
      </c>
    </row>
    <row r="1026" spans="2:18">
      <c r="B1026" s="18" t="s">
        <v>140</v>
      </c>
      <c r="C1026" s="6" t="s">
        <v>328</v>
      </c>
      <c r="D1026" s="19"/>
      <c r="E1026" s="6" t="s">
        <v>133</v>
      </c>
      <c r="F1026" s="6" t="s">
        <v>134</v>
      </c>
      <c r="G1026" s="184" t="s">
        <v>848</v>
      </c>
      <c r="H1026" s="184" t="s">
        <v>842</v>
      </c>
      <c r="I1026" s="185" t="s">
        <v>135</v>
      </c>
      <c r="J1026" s="20">
        <v>554147944</v>
      </c>
      <c r="K1026" s="20">
        <v>522892383</v>
      </c>
      <c r="L1026" s="20">
        <v>514045862.88</v>
      </c>
      <c r="M1026" s="145">
        <v>8</v>
      </c>
    </row>
    <row r="1027" spans="2:18">
      <c r="B1027" s="18" t="s">
        <v>140</v>
      </c>
      <c r="C1027" s="6" t="s">
        <v>328</v>
      </c>
      <c r="D1027" s="19"/>
      <c r="E1027" s="6" t="s">
        <v>133</v>
      </c>
      <c r="F1027" s="6" t="s">
        <v>134</v>
      </c>
      <c r="G1027" s="184" t="s">
        <v>849</v>
      </c>
      <c r="H1027" s="184" t="s">
        <v>842</v>
      </c>
      <c r="I1027" s="185" t="s">
        <v>135</v>
      </c>
      <c r="J1027" s="20">
        <v>554147944</v>
      </c>
      <c r="K1027" s="20">
        <v>522892383</v>
      </c>
      <c r="L1027" s="20">
        <v>514045862.88</v>
      </c>
      <c r="M1027" s="145">
        <v>8</v>
      </c>
    </row>
    <row r="1028" spans="2:18">
      <c r="B1028" s="18" t="s">
        <v>140</v>
      </c>
      <c r="C1028" s="6" t="s">
        <v>328</v>
      </c>
      <c r="D1028" s="19"/>
      <c r="E1028" s="6" t="s">
        <v>133</v>
      </c>
      <c r="F1028" s="6" t="s">
        <v>134</v>
      </c>
      <c r="G1028" s="184" t="s">
        <v>850</v>
      </c>
      <c r="H1028" s="184" t="s">
        <v>842</v>
      </c>
      <c r="I1028" s="185" t="s">
        <v>135</v>
      </c>
      <c r="J1028" s="20">
        <v>554147944</v>
      </c>
      <c r="K1028" s="20">
        <v>522892383</v>
      </c>
      <c r="L1028" s="20">
        <v>514045862.88</v>
      </c>
      <c r="M1028" s="145">
        <v>8</v>
      </c>
    </row>
    <row r="1029" spans="2:18">
      <c r="B1029" s="18" t="s">
        <v>140</v>
      </c>
      <c r="C1029" s="6" t="s">
        <v>328</v>
      </c>
      <c r="D1029" s="19"/>
      <c r="E1029" s="6" t="s">
        <v>133</v>
      </c>
      <c r="F1029" s="6" t="s">
        <v>134</v>
      </c>
      <c r="G1029" s="184" t="s">
        <v>346</v>
      </c>
      <c r="H1029" s="184" t="s">
        <v>347</v>
      </c>
      <c r="I1029" s="185" t="s">
        <v>135</v>
      </c>
      <c r="J1029" s="20">
        <v>1126508218</v>
      </c>
      <c r="K1029" s="20">
        <v>1013319965</v>
      </c>
      <c r="L1029" s="20">
        <v>1014228812.85</v>
      </c>
      <c r="M1029" s="145">
        <v>8.35</v>
      </c>
    </row>
    <row r="1030" spans="2:18">
      <c r="B1030" s="18" t="s">
        <v>140</v>
      </c>
      <c r="C1030" s="6" t="s">
        <v>328</v>
      </c>
      <c r="D1030" s="19"/>
      <c r="E1030" s="6" t="s">
        <v>133</v>
      </c>
      <c r="F1030" s="6" t="s">
        <v>134</v>
      </c>
      <c r="G1030" s="184" t="s">
        <v>348</v>
      </c>
      <c r="H1030" s="184" t="s">
        <v>347</v>
      </c>
      <c r="I1030" s="185" t="s">
        <v>135</v>
      </c>
      <c r="J1030" s="20">
        <v>1126508218</v>
      </c>
      <c r="K1030" s="20">
        <v>1013319965</v>
      </c>
      <c r="L1030" s="20">
        <v>1014228812.85</v>
      </c>
      <c r="M1030" s="145">
        <v>8.35</v>
      </c>
    </row>
    <row r="1031" spans="2:18">
      <c r="B1031" s="18" t="s">
        <v>140</v>
      </c>
      <c r="C1031" s="6" t="s">
        <v>328</v>
      </c>
      <c r="D1031" s="19"/>
      <c r="E1031" s="6" t="s">
        <v>133</v>
      </c>
      <c r="F1031" s="6" t="s">
        <v>134</v>
      </c>
      <c r="G1031" s="184" t="s">
        <v>349</v>
      </c>
      <c r="H1031" s="184" t="s">
        <v>347</v>
      </c>
      <c r="I1031" s="185" t="s">
        <v>135</v>
      </c>
      <c r="J1031" s="20">
        <v>1126508218</v>
      </c>
      <c r="K1031" s="20">
        <v>1013319965</v>
      </c>
      <c r="L1031" s="20">
        <v>1014228812.85</v>
      </c>
      <c r="M1031" s="145">
        <v>8.35</v>
      </c>
    </row>
    <row r="1032" spans="2:18">
      <c r="B1032" s="18" t="s">
        <v>140</v>
      </c>
      <c r="C1032" s="6" t="s">
        <v>328</v>
      </c>
      <c r="D1032" s="19"/>
      <c r="E1032" s="6" t="s">
        <v>133</v>
      </c>
      <c r="F1032" s="6" t="s">
        <v>134</v>
      </c>
      <c r="G1032" s="184" t="s">
        <v>350</v>
      </c>
      <c r="H1032" s="184" t="s">
        <v>347</v>
      </c>
      <c r="I1032" s="185" t="s">
        <v>135</v>
      </c>
      <c r="J1032" s="20">
        <v>1126508218</v>
      </c>
      <c r="K1032" s="20">
        <v>1013319965</v>
      </c>
      <c r="L1032" s="20">
        <v>1014228812.85</v>
      </c>
      <c r="M1032" s="145">
        <v>8.35</v>
      </c>
    </row>
    <row r="1033" spans="2:18">
      <c r="B1033" s="18" t="s">
        <v>140</v>
      </c>
      <c r="C1033" s="6" t="s">
        <v>328</v>
      </c>
      <c r="D1033" s="19"/>
      <c r="E1033" s="6" t="s">
        <v>133</v>
      </c>
      <c r="F1033" s="6" t="s">
        <v>134</v>
      </c>
      <c r="G1033" s="184" t="s">
        <v>351</v>
      </c>
      <c r="H1033" s="184" t="s">
        <v>347</v>
      </c>
      <c r="I1033" s="185" t="s">
        <v>135</v>
      </c>
      <c r="J1033" s="20">
        <v>1126508218</v>
      </c>
      <c r="K1033" s="20">
        <v>1013319965</v>
      </c>
      <c r="L1033" s="20">
        <v>1014228812.85</v>
      </c>
      <c r="M1033" s="145">
        <v>8.35</v>
      </c>
    </row>
    <row r="1034" spans="2:18">
      <c r="B1034" s="18" t="s">
        <v>140</v>
      </c>
      <c r="C1034" s="6" t="s">
        <v>328</v>
      </c>
      <c r="D1034" s="19"/>
      <c r="E1034" s="6" t="s">
        <v>133</v>
      </c>
      <c r="F1034" s="6" t="s">
        <v>134</v>
      </c>
      <c r="G1034" s="184" t="s">
        <v>352</v>
      </c>
      <c r="H1034" s="184" t="s">
        <v>347</v>
      </c>
      <c r="I1034" s="185" t="s">
        <v>135</v>
      </c>
      <c r="J1034" s="20">
        <v>1126508218</v>
      </c>
      <c r="K1034" s="20">
        <v>1013319965</v>
      </c>
      <c r="L1034" s="20">
        <v>1014228812.85</v>
      </c>
      <c r="M1034" s="145">
        <v>8.35</v>
      </c>
    </row>
    <row r="1035" spans="2:18">
      <c r="B1035" s="18" t="s">
        <v>140</v>
      </c>
      <c r="C1035" s="6" t="s">
        <v>328</v>
      </c>
      <c r="D1035" s="19"/>
      <c r="E1035" s="6" t="s">
        <v>133</v>
      </c>
      <c r="F1035" s="6" t="s">
        <v>134</v>
      </c>
      <c r="G1035" s="184" t="s">
        <v>353</v>
      </c>
      <c r="H1035" s="184" t="s">
        <v>347</v>
      </c>
      <c r="I1035" s="185" t="s">
        <v>135</v>
      </c>
      <c r="J1035" s="20">
        <v>1126508218</v>
      </c>
      <c r="K1035" s="20">
        <v>1013319965</v>
      </c>
      <c r="L1035" s="20">
        <v>1014228812.85</v>
      </c>
      <c r="M1035" s="145">
        <v>8.35</v>
      </c>
    </row>
    <row r="1036" spans="2:18">
      <c r="B1036" s="18" t="s">
        <v>140</v>
      </c>
      <c r="C1036" s="6" t="s">
        <v>328</v>
      </c>
      <c r="D1036" s="19"/>
      <c r="E1036" s="6" t="s">
        <v>133</v>
      </c>
      <c r="F1036" s="6" t="s">
        <v>134</v>
      </c>
      <c r="G1036" s="184" t="s">
        <v>353</v>
      </c>
      <c r="H1036" s="184" t="s">
        <v>347</v>
      </c>
      <c r="I1036" s="185" t="s">
        <v>135</v>
      </c>
      <c r="J1036" s="20">
        <v>1126508218</v>
      </c>
      <c r="K1036" s="20">
        <v>1013319965</v>
      </c>
      <c r="L1036" s="20">
        <v>1014228812.85</v>
      </c>
      <c r="M1036" s="145">
        <v>8.35</v>
      </c>
    </row>
    <row r="1037" spans="2:18">
      <c r="B1037" s="18" t="s">
        <v>140</v>
      </c>
      <c r="C1037" s="6" t="s">
        <v>328</v>
      </c>
      <c r="D1037" s="19"/>
      <c r="E1037" s="6" t="s">
        <v>133</v>
      </c>
      <c r="F1037" s="6" t="s">
        <v>134</v>
      </c>
      <c r="G1037" s="184" t="s">
        <v>354</v>
      </c>
      <c r="H1037" s="184" t="s">
        <v>347</v>
      </c>
      <c r="I1037" s="185" t="s">
        <v>135</v>
      </c>
      <c r="J1037" s="20">
        <v>1126508218</v>
      </c>
      <c r="K1037" s="20">
        <v>1013319965</v>
      </c>
      <c r="L1037" s="20">
        <v>1014228812.85</v>
      </c>
      <c r="M1037" s="145">
        <v>8.35</v>
      </c>
    </row>
    <row r="1038" spans="2:18">
      <c r="B1038" s="18" t="s">
        <v>140</v>
      </c>
      <c r="C1038" s="6" t="s">
        <v>328</v>
      </c>
      <c r="D1038" s="19"/>
      <c r="E1038" s="6" t="s">
        <v>133</v>
      </c>
      <c r="F1038" s="6" t="s">
        <v>134</v>
      </c>
      <c r="G1038" s="184" t="s">
        <v>355</v>
      </c>
      <c r="H1038" s="184" t="s">
        <v>347</v>
      </c>
      <c r="I1038" s="185" t="s">
        <v>135</v>
      </c>
      <c r="J1038" s="20">
        <v>1126508218</v>
      </c>
      <c r="K1038" s="20">
        <v>1013319965</v>
      </c>
      <c r="L1038" s="20">
        <v>1014228812.85</v>
      </c>
      <c r="M1038" s="145">
        <v>8.35</v>
      </c>
    </row>
    <row r="1039" spans="2:18">
      <c r="B1039" s="18" t="s">
        <v>140</v>
      </c>
      <c r="C1039" s="6" t="s">
        <v>356</v>
      </c>
      <c r="D1039" s="19" t="s">
        <v>851</v>
      </c>
      <c r="E1039" s="6" t="s">
        <v>133</v>
      </c>
      <c r="F1039" s="6" t="s">
        <v>134</v>
      </c>
      <c r="G1039" s="184" t="s">
        <v>357</v>
      </c>
      <c r="H1039" s="184" t="s">
        <v>358</v>
      </c>
      <c r="I1039" s="185" t="s">
        <v>135</v>
      </c>
      <c r="J1039" s="20">
        <v>1134879452</v>
      </c>
      <c r="K1039" s="20">
        <v>1000249315</v>
      </c>
      <c r="L1039" s="20">
        <v>1000012792.36</v>
      </c>
      <c r="M1039" s="145">
        <v>9.1</v>
      </c>
      <c r="R1039" s="117"/>
    </row>
    <row r="1040" spans="2:18">
      <c r="B1040" s="18" t="s">
        <v>140</v>
      </c>
      <c r="C1040" s="6" t="s">
        <v>356</v>
      </c>
      <c r="D1040" s="19" t="s">
        <v>851</v>
      </c>
      <c r="E1040" s="6" t="s">
        <v>133</v>
      </c>
      <c r="F1040" s="6" t="s">
        <v>134</v>
      </c>
      <c r="G1040" s="184" t="s">
        <v>359</v>
      </c>
      <c r="H1040" s="184" t="s">
        <v>358</v>
      </c>
      <c r="I1040" s="185" t="s">
        <v>135</v>
      </c>
      <c r="J1040" s="20">
        <v>1134879452</v>
      </c>
      <c r="K1040" s="20">
        <v>1000249315</v>
      </c>
      <c r="L1040" s="20">
        <v>1000012792.36</v>
      </c>
      <c r="M1040" s="145">
        <v>9.1</v>
      </c>
      <c r="R1040" s="117"/>
    </row>
    <row r="1041" spans="2:13">
      <c r="B1041" s="18" t="s">
        <v>140</v>
      </c>
      <c r="C1041" s="6" t="s">
        <v>356</v>
      </c>
      <c r="D1041" s="19" t="s">
        <v>851</v>
      </c>
      <c r="E1041" s="6" t="s">
        <v>133</v>
      </c>
      <c r="F1041" s="6" t="s">
        <v>134</v>
      </c>
      <c r="G1041" s="184" t="s">
        <v>360</v>
      </c>
      <c r="H1041" s="184" t="s">
        <v>361</v>
      </c>
      <c r="I1041" s="185" t="s">
        <v>135</v>
      </c>
      <c r="J1041" s="20">
        <v>1088742466</v>
      </c>
      <c r="K1041" s="20">
        <v>1000241803</v>
      </c>
      <c r="L1041" s="20">
        <v>999997148.80999994</v>
      </c>
      <c r="M1041" s="145">
        <v>8.85</v>
      </c>
    </row>
    <row r="1042" spans="2:13">
      <c r="B1042" s="18" t="s">
        <v>140</v>
      </c>
      <c r="C1042" s="6" t="s">
        <v>356</v>
      </c>
      <c r="D1042" s="19" t="s">
        <v>851</v>
      </c>
      <c r="E1042" s="6" t="s">
        <v>133</v>
      </c>
      <c r="F1042" s="6" t="s">
        <v>134</v>
      </c>
      <c r="G1042" s="184" t="s">
        <v>362</v>
      </c>
      <c r="H1042" s="184" t="s">
        <v>361</v>
      </c>
      <c r="I1042" s="185" t="s">
        <v>135</v>
      </c>
      <c r="J1042" s="20">
        <v>1088742466</v>
      </c>
      <c r="K1042" s="20">
        <v>1000241803</v>
      </c>
      <c r="L1042" s="20">
        <v>999997148.80999994</v>
      </c>
      <c r="M1042" s="145">
        <v>8.85</v>
      </c>
    </row>
    <row r="1043" spans="2:13">
      <c r="B1043" s="18" t="s">
        <v>140</v>
      </c>
      <c r="C1043" s="6" t="s">
        <v>356</v>
      </c>
      <c r="D1043" s="19" t="s">
        <v>851</v>
      </c>
      <c r="E1043" s="6" t="s">
        <v>133</v>
      </c>
      <c r="F1043" s="6" t="s">
        <v>134</v>
      </c>
      <c r="G1043" s="184" t="s">
        <v>363</v>
      </c>
      <c r="H1043" s="184" t="s">
        <v>361</v>
      </c>
      <c r="I1043" s="185" t="s">
        <v>135</v>
      </c>
      <c r="J1043" s="20">
        <v>1088742466</v>
      </c>
      <c r="K1043" s="20">
        <v>1000241803</v>
      </c>
      <c r="L1043" s="20">
        <v>999997148.80999994</v>
      </c>
      <c r="M1043" s="145">
        <v>8.85</v>
      </c>
    </row>
    <row r="1044" spans="2:13">
      <c r="B1044" s="18" t="s">
        <v>140</v>
      </c>
      <c r="C1044" s="6" t="s">
        <v>356</v>
      </c>
      <c r="D1044" s="19" t="s">
        <v>851</v>
      </c>
      <c r="E1044" s="6" t="s">
        <v>133</v>
      </c>
      <c r="F1044" s="6" t="s">
        <v>134</v>
      </c>
      <c r="G1044" s="184" t="s">
        <v>364</v>
      </c>
      <c r="H1044" s="184" t="s">
        <v>361</v>
      </c>
      <c r="I1044" s="185" t="s">
        <v>135</v>
      </c>
      <c r="J1044" s="20">
        <v>1088742466</v>
      </c>
      <c r="K1044" s="20">
        <v>1000241803</v>
      </c>
      <c r="L1044" s="20">
        <v>999997148.80999994</v>
      </c>
      <c r="M1044" s="145">
        <v>8.85</v>
      </c>
    </row>
    <row r="1045" spans="2:13">
      <c r="B1045" s="18" t="s">
        <v>140</v>
      </c>
      <c r="C1045" s="6" t="s">
        <v>356</v>
      </c>
      <c r="D1045" s="19" t="s">
        <v>851</v>
      </c>
      <c r="E1045" s="6" t="s">
        <v>133</v>
      </c>
      <c r="F1045" s="6" t="s">
        <v>134</v>
      </c>
      <c r="G1045" s="184" t="s">
        <v>365</v>
      </c>
      <c r="H1045" s="184" t="s">
        <v>361</v>
      </c>
      <c r="I1045" s="185" t="s">
        <v>135</v>
      </c>
      <c r="J1045" s="20">
        <v>1088742466</v>
      </c>
      <c r="K1045" s="20">
        <v>1000241803</v>
      </c>
      <c r="L1045" s="20">
        <v>999997148.80999994</v>
      </c>
      <c r="M1045" s="145">
        <v>8.85</v>
      </c>
    </row>
    <row r="1046" spans="2:13">
      <c r="B1046" s="18" t="s">
        <v>140</v>
      </c>
      <c r="C1046" s="6" t="s">
        <v>356</v>
      </c>
      <c r="D1046" s="19" t="s">
        <v>851</v>
      </c>
      <c r="E1046" s="6" t="s">
        <v>133</v>
      </c>
      <c r="F1046" s="6" t="s">
        <v>134</v>
      </c>
      <c r="G1046" s="184" t="s">
        <v>366</v>
      </c>
      <c r="H1046" s="184" t="s">
        <v>361</v>
      </c>
      <c r="I1046" s="185" t="s">
        <v>135</v>
      </c>
      <c r="J1046" s="20">
        <v>1088742466</v>
      </c>
      <c r="K1046" s="20">
        <v>1000241803</v>
      </c>
      <c r="L1046" s="20">
        <v>999997148.80999994</v>
      </c>
      <c r="M1046" s="145">
        <v>8.85</v>
      </c>
    </row>
    <row r="1047" spans="2:13">
      <c r="B1047" s="18" t="s">
        <v>140</v>
      </c>
      <c r="C1047" s="6" t="s">
        <v>356</v>
      </c>
      <c r="D1047" s="19" t="s">
        <v>851</v>
      </c>
      <c r="E1047" s="6" t="s">
        <v>133</v>
      </c>
      <c r="F1047" s="6" t="s">
        <v>134</v>
      </c>
      <c r="G1047" s="184" t="s">
        <v>367</v>
      </c>
      <c r="H1047" s="184" t="s">
        <v>361</v>
      </c>
      <c r="I1047" s="185" t="s">
        <v>135</v>
      </c>
      <c r="J1047" s="20">
        <v>1088742466</v>
      </c>
      <c r="K1047" s="20">
        <v>1000241803</v>
      </c>
      <c r="L1047" s="20">
        <v>999997148.80999994</v>
      </c>
      <c r="M1047" s="145">
        <v>8.85</v>
      </c>
    </row>
    <row r="1048" spans="2:13">
      <c r="B1048" s="18" t="s">
        <v>140</v>
      </c>
      <c r="C1048" s="6" t="s">
        <v>356</v>
      </c>
      <c r="D1048" s="19" t="s">
        <v>851</v>
      </c>
      <c r="E1048" s="6" t="s">
        <v>133</v>
      </c>
      <c r="F1048" s="6" t="s">
        <v>134</v>
      </c>
      <c r="G1048" s="184" t="s">
        <v>368</v>
      </c>
      <c r="H1048" s="184" t="s">
        <v>361</v>
      </c>
      <c r="I1048" s="185" t="s">
        <v>135</v>
      </c>
      <c r="J1048" s="20">
        <v>1088742466</v>
      </c>
      <c r="K1048" s="20">
        <v>1000241803</v>
      </c>
      <c r="L1048" s="20">
        <v>999997148.80999994</v>
      </c>
      <c r="M1048" s="145">
        <v>8.85</v>
      </c>
    </row>
    <row r="1049" spans="2:13">
      <c r="B1049" s="18" t="s">
        <v>140</v>
      </c>
      <c r="C1049" s="6" t="s">
        <v>356</v>
      </c>
      <c r="D1049" s="19" t="s">
        <v>851</v>
      </c>
      <c r="E1049" s="6" t="s">
        <v>133</v>
      </c>
      <c r="F1049" s="6" t="s">
        <v>134</v>
      </c>
      <c r="G1049" s="184" t="s">
        <v>369</v>
      </c>
      <c r="H1049" s="184" t="s">
        <v>361</v>
      </c>
      <c r="I1049" s="185" t="s">
        <v>135</v>
      </c>
      <c r="J1049" s="20">
        <v>1088742466</v>
      </c>
      <c r="K1049" s="20">
        <v>1000241803</v>
      </c>
      <c r="L1049" s="20">
        <v>999997148.80999994</v>
      </c>
      <c r="M1049" s="145">
        <v>8.85</v>
      </c>
    </row>
    <row r="1050" spans="2:13">
      <c r="B1050" s="18" t="s">
        <v>140</v>
      </c>
      <c r="C1050" s="6" t="s">
        <v>356</v>
      </c>
      <c r="D1050" s="19" t="s">
        <v>851</v>
      </c>
      <c r="E1050" s="6" t="s">
        <v>133</v>
      </c>
      <c r="F1050" s="6" t="s">
        <v>134</v>
      </c>
      <c r="G1050" s="184" t="s">
        <v>370</v>
      </c>
      <c r="H1050" s="184" t="s">
        <v>361</v>
      </c>
      <c r="I1050" s="185" t="s">
        <v>135</v>
      </c>
      <c r="J1050" s="20">
        <v>1088742466</v>
      </c>
      <c r="K1050" s="20">
        <v>1000241803</v>
      </c>
      <c r="L1050" s="20">
        <v>999997148.80999994</v>
      </c>
      <c r="M1050" s="145">
        <v>8.85</v>
      </c>
    </row>
    <row r="1051" spans="2:13">
      <c r="B1051" s="18" t="s">
        <v>140</v>
      </c>
      <c r="C1051" s="6" t="s">
        <v>356</v>
      </c>
      <c r="D1051" s="19" t="s">
        <v>851</v>
      </c>
      <c r="E1051" s="6" t="s">
        <v>133</v>
      </c>
      <c r="F1051" s="6" t="s">
        <v>134</v>
      </c>
      <c r="G1051" s="184" t="s">
        <v>371</v>
      </c>
      <c r="H1051" s="184" t="s">
        <v>372</v>
      </c>
      <c r="I1051" s="185" t="s">
        <v>135</v>
      </c>
      <c r="J1051" s="20">
        <v>437435615</v>
      </c>
      <c r="K1051" s="20">
        <v>401575461</v>
      </c>
      <c r="L1051" s="20">
        <v>401488337.39999998</v>
      </c>
      <c r="M1051" s="145">
        <v>8</v>
      </c>
    </row>
    <row r="1052" spans="2:13">
      <c r="B1052" s="18" t="s">
        <v>140</v>
      </c>
      <c r="C1052" s="6" t="s">
        <v>356</v>
      </c>
      <c r="D1052" s="19" t="s">
        <v>851</v>
      </c>
      <c r="E1052" s="6" t="s">
        <v>133</v>
      </c>
      <c r="F1052" s="6" t="s">
        <v>134</v>
      </c>
      <c r="G1052" s="184" t="s">
        <v>739</v>
      </c>
      <c r="H1052" s="184" t="s">
        <v>740</v>
      </c>
      <c r="I1052" s="185" t="s">
        <v>135</v>
      </c>
      <c r="J1052" s="20">
        <v>425819181</v>
      </c>
      <c r="K1052" s="20">
        <v>400338728</v>
      </c>
      <c r="L1052" s="20">
        <v>400423456.01999998</v>
      </c>
      <c r="M1052" s="145">
        <v>7.75</v>
      </c>
    </row>
    <row r="1053" spans="2:13">
      <c r="B1053" s="18" t="s">
        <v>140</v>
      </c>
      <c r="C1053" s="6" t="s">
        <v>356</v>
      </c>
      <c r="D1053" s="19" t="s">
        <v>851</v>
      </c>
      <c r="E1053" s="6" t="s">
        <v>133</v>
      </c>
      <c r="F1053" s="6" t="s">
        <v>134</v>
      </c>
      <c r="G1053" s="184" t="s">
        <v>741</v>
      </c>
      <c r="H1053" s="184" t="s">
        <v>742</v>
      </c>
      <c r="I1053" s="185" t="s">
        <v>135</v>
      </c>
      <c r="J1053" s="20">
        <v>383832500</v>
      </c>
      <c r="K1053" s="20">
        <v>366548360</v>
      </c>
      <c r="L1053" s="20">
        <v>366625935.38999999</v>
      </c>
      <c r="M1053" s="145">
        <v>7.75</v>
      </c>
    </row>
    <row r="1054" spans="2:13">
      <c r="B1054" s="18" t="s">
        <v>140</v>
      </c>
      <c r="C1054" s="6" t="s">
        <v>356</v>
      </c>
      <c r="D1054" s="19" t="s">
        <v>851</v>
      </c>
      <c r="E1054" s="6" t="s">
        <v>133</v>
      </c>
      <c r="F1054" s="6" t="s">
        <v>134</v>
      </c>
      <c r="G1054" s="184" t="s">
        <v>852</v>
      </c>
      <c r="H1054" s="184" t="s">
        <v>853</v>
      </c>
      <c r="I1054" s="185" t="s">
        <v>135</v>
      </c>
      <c r="J1054" s="20">
        <v>1164999999</v>
      </c>
      <c r="K1054" s="20">
        <v>1028859376</v>
      </c>
      <c r="L1054" s="20">
        <v>1029753583.08</v>
      </c>
      <c r="M1054" s="145">
        <v>8.25</v>
      </c>
    </row>
    <row r="1055" spans="2:13">
      <c r="B1055" s="18" t="s">
        <v>140</v>
      </c>
      <c r="C1055" s="6" t="s">
        <v>356</v>
      </c>
      <c r="D1055" s="19" t="s">
        <v>851</v>
      </c>
      <c r="E1055" s="6" t="s">
        <v>133</v>
      </c>
      <c r="F1055" s="6" t="s">
        <v>134</v>
      </c>
      <c r="G1055" s="184" t="s">
        <v>854</v>
      </c>
      <c r="H1055" s="184" t="s">
        <v>853</v>
      </c>
      <c r="I1055" s="185" t="s">
        <v>135</v>
      </c>
      <c r="J1055" s="20">
        <v>1164999999</v>
      </c>
      <c r="K1055" s="20">
        <v>1028859376</v>
      </c>
      <c r="L1055" s="20">
        <v>1029753583.08</v>
      </c>
      <c r="M1055" s="145">
        <v>8.25</v>
      </c>
    </row>
    <row r="1056" spans="2:13">
      <c r="B1056" s="18" t="s">
        <v>140</v>
      </c>
      <c r="C1056" s="6" t="s">
        <v>356</v>
      </c>
      <c r="D1056" s="19" t="s">
        <v>851</v>
      </c>
      <c r="E1056" s="6" t="s">
        <v>133</v>
      </c>
      <c r="F1056" s="6" t="s">
        <v>134</v>
      </c>
      <c r="G1056" s="184" t="s">
        <v>855</v>
      </c>
      <c r="H1056" s="184" t="s">
        <v>853</v>
      </c>
      <c r="I1056" s="185" t="s">
        <v>135</v>
      </c>
      <c r="J1056" s="20">
        <v>1164999999</v>
      </c>
      <c r="K1056" s="20">
        <v>1028859376</v>
      </c>
      <c r="L1056" s="20">
        <v>1029753583.08</v>
      </c>
      <c r="M1056" s="145">
        <v>8.25</v>
      </c>
    </row>
    <row r="1057" spans="2:13">
      <c r="B1057" s="18" t="s">
        <v>140</v>
      </c>
      <c r="C1057" s="6" t="s">
        <v>356</v>
      </c>
      <c r="D1057" s="19" t="s">
        <v>851</v>
      </c>
      <c r="E1057" s="6" t="s">
        <v>133</v>
      </c>
      <c r="F1057" s="6" t="s">
        <v>134</v>
      </c>
      <c r="G1057" s="184" t="s">
        <v>856</v>
      </c>
      <c r="H1057" s="184" t="s">
        <v>853</v>
      </c>
      <c r="I1057" s="185" t="s">
        <v>135</v>
      </c>
      <c r="J1057" s="20">
        <v>1164999999</v>
      </c>
      <c r="K1057" s="20">
        <v>1028859376</v>
      </c>
      <c r="L1057" s="20">
        <v>1029753583.08</v>
      </c>
      <c r="M1057" s="145">
        <v>8.25</v>
      </c>
    </row>
    <row r="1058" spans="2:13">
      <c r="B1058" s="18" t="s">
        <v>140</v>
      </c>
      <c r="C1058" s="6" t="s">
        <v>356</v>
      </c>
      <c r="D1058" s="19" t="s">
        <v>851</v>
      </c>
      <c r="E1058" s="6" t="s">
        <v>133</v>
      </c>
      <c r="F1058" s="6" t="s">
        <v>134</v>
      </c>
      <c r="G1058" s="184" t="s">
        <v>857</v>
      </c>
      <c r="H1058" s="184" t="s">
        <v>853</v>
      </c>
      <c r="I1058" s="185" t="s">
        <v>135</v>
      </c>
      <c r="J1058" s="20">
        <v>1164999999</v>
      </c>
      <c r="K1058" s="20">
        <v>1028859376</v>
      </c>
      <c r="L1058" s="20">
        <v>1029753583.08</v>
      </c>
      <c r="M1058" s="145">
        <v>8.25</v>
      </c>
    </row>
    <row r="1059" spans="2:13">
      <c r="B1059" s="18" t="s">
        <v>140</v>
      </c>
      <c r="C1059" s="6" t="s">
        <v>356</v>
      </c>
      <c r="D1059" s="19" t="s">
        <v>851</v>
      </c>
      <c r="E1059" s="6" t="s">
        <v>133</v>
      </c>
      <c r="F1059" s="6" t="s">
        <v>134</v>
      </c>
      <c r="G1059" s="184" t="s">
        <v>858</v>
      </c>
      <c r="H1059" s="184" t="s">
        <v>853</v>
      </c>
      <c r="I1059" s="185" t="s">
        <v>135</v>
      </c>
      <c r="J1059" s="20">
        <v>1164999999</v>
      </c>
      <c r="K1059" s="20">
        <v>1028859376</v>
      </c>
      <c r="L1059" s="20">
        <v>1029753583.08</v>
      </c>
      <c r="M1059" s="145">
        <v>8.25</v>
      </c>
    </row>
    <row r="1060" spans="2:13">
      <c r="B1060" s="18" t="s">
        <v>140</v>
      </c>
      <c r="C1060" s="6" t="s">
        <v>356</v>
      </c>
      <c r="D1060" s="19" t="s">
        <v>851</v>
      </c>
      <c r="E1060" s="6" t="s">
        <v>133</v>
      </c>
      <c r="F1060" s="6" t="s">
        <v>134</v>
      </c>
      <c r="G1060" s="184" t="s">
        <v>859</v>
      </c>
      <c r="H1060" s="184" t="s">
        <v>853</v>
      </c>
      <c r="I1060" s="185" t="s">
        <v>135</v>
      </c>
      <c r="J1060" s="20">
        <v>1164999999</v>
      </c>
      <c r="K1060" s="20">
        <v>1028859376</v>
      </c>
      <c r="L1060" s="20">
        <v>1029753583.08</v>
      </c>
      <c r="M1060" s="145">
        <v>8.25</v>
      </c>
    </row>
    <row r="1061" spans="2:13">
      <c r="B1061" s="18" t="s">
        <v>140</v>
      </c>
      <c r="C1061" s="6" t="s">
        <v>356</v>
      </c>
      <c r="D1061" s="19" t="s">
        <v>851</v>
      </c>
      <c r="E1061" s="6" t="s">
        <v>133</v>
      </c>
      <c r="F1061" s="6" t="s">
        <v>134</v>
      </c>
      <c r="G1061" s="184" t="s">
        <v>860</v>
      </c>
      <c r="H1061" s="184" t="s">
        <v>853</v>
      </c>
      <c r="I1061" s="185" t="s">
        <v>135</v>
      </c>
      <c r="J1061" s="20">
        <v>1164999999</v>
      </c>
      <c r="K1061" s="20">
        <v>1028859376</v>
      </c>
      <c r="L1061" s="20">
        <v>1029753583.08</v>
      </c>
      <c r="M1061" s="145">
        <v>8.25</v>
      </c>
    </row>
    <row r="1062" spans="2:13">
      <c r="B1062" s="18" t="s">
        <v>140</v>
      </c>
      <c r="C1062" s="6" t="s">
        <v>356</v>
      </c>
      <c r="D1062" s="19" t="s">
        <v>851</v>
      </c>
      <c r="E1062" s="6" t="s">
        <v>133</v>
      </c>
      <c r="F1062" s="6" t="s">
        <v>134</v>
      </c>
      <c r="G1062" s="184" t="s">
        <v>861</v>
      </c>
      <c r="H1062" s="184" t="s">
        <v>853</v>
      </c>
      <c r="I1062" s="185" t="s">
        <v>135</v>
      </c>
      <c r="J1062" s="20">
        <v>1164999999</v>
      </c>
      <c r="K1062" s="20">
        <v>1028859376</v>
      </c>
      <c r="L1062" s="20">
        <v>1029753583.08</v>
      </c>
      <c r="M1062" s="145">
        <v>8.25</v>
      </c>
    </row>
    <row r="1063" spans="2:13">
      <c r="B1063" s="18" t="s">
        <v>140</v>
      </c>
      <c r="C1063" s="6" t="s">
        <v>356</v>
      </c>
      <c r="D1063" s="19" t="s">
        <v>851</v>
      </c>
      <c r="E1063" s="6" t="s">
        <v>133</v>
      </c>
      <c r="F1063" s="6" t="s">
        <v>134</v>
      </c>
      <c r="G1063" s="184" t="s">
        <v>862</v>
      </c>
      <c r="H1063" s="184" t="s">
        <v>853</v>
      </c>
      <c r="I1063" s="185" t="s">
        <v>135</v>
      </c>
      <c r="J1063" s="20">
        <v>1164999999</v>
      </c>
      <c r="K1063" s="20">
        <v>1028859376</v>
      </c>
      <c r="L1063" s="20">
        <v>1029753583.08</v>
      </c>
      <c r="M1063" s="145">
        <v>8.25</v>
      </c>
    </row>
    <row r="1064" spans="2:13">
      <c r="B1064" s="18" t="s">
        <v>140</v>
      </c>
      <c r="C1064" s="6" t="s">
        <v>356</v>
      </c>
      <c r="D1064" s="19" t="s">
        <v>851</v>
      </c>
      <c r="E1064" s="6" t="s">
        <v>133</v>
      </c>
      <c r="F1064" s="6" t="s">
        <v>134</v>
      </c>
      <c r="G1064" s="184" t="s">
        <v>863</v>
      </c>
      <c r="H1064" s="184" t="s">
        <v>853</v>
      </c>
      <c r="I1064" s="185" t="s">
        <v>135</v>
      </c>
      <c r="J1064" s="20">
        <v>1164999999</v>
      </c>
      <c r="K1064" s="20">
        <v>1029082855</v>
      </c>
      <c r="L1064" s="20">
        <v>1029753583.08</v>
      </c>
      <c r="M1064" s="145">
        <v>8.25</v>
      </c>
    </row>
    <row r="1065" spans="2:13">
      <c r="B1065" s="18" t="s">
        <v>140</v>
      </c>
      <c r="C1065" s="6" t="s">
        <v>356</v>
      </c>
      <c r="D1065" s="19" t="s">
        <v>851</v>
      </c>
      <c r="E1065" s="6" t="s">
        <v>133</v>
      </c>
      <c r="F1065" s="6" t="s">
        <v>134</v>
      </c>
      <c r="G1065" s="184" t="s">
        <v>864</v>
      </c>
      <c r="H1065" s="184" t="s">
        <v>853</v>
      </c>
      <c r="I1065" s="185" t="s">
        <v>135</v>
      </c>
      <c r="J1065" s="20">
        <v>1164999999</v>
      </c>
      <c r="K1065" s="20">
        <v>1029082855</v>
      </c>
      <c r="L1065" s="20">
        <v>1029753583.08</v>
      </c>
      <c r="M1065" s="145">
        <v>8.25</v>
      </c>
    </row>
    <row r="1066" spans="2:13">
      <c r="B1066" s="18" t="s">
        <v>140</v>
      </c>
      <c r="C1066" s="6" t="s">
        <v>373</v>
      </c>
      <c r="D1066" s="19"/>
      <c r="E1066" s="6" t="s">
        <v>133</v>
      </c>
      <c r="F1066" s="6" t="s">
        <v>134</v>
      </c>
      <c r="G1066" s="184" t="s">
        <v>374</v>
      </c>
      <c r="H1066" s="184" t="s">
        <v>375</v>
      </c>
      <c r="I1066" s="185" t="s">
        <v>135</v>
      </c>
      <c r="J1066" s="20">
        <v>1242191780</v>
      </c>
      <c r="K1066" s="20">
        <v>1024713204</v>
      </c>
      <c r="L1066" s="20">
        <v>1035994524.17</v>
      </c>
      <c r="M1066" s="145">
        <v>8</v>
      </c>
    </row>
    <row r="1067" spans="2:13">
      <c r="B1067" s="18" t="s">
        <v>140</v>
      </c>
      <c r="C1067" s="6" t="s">
        <v>373</v>
      </c>
      <c r="D1067" s="19"/>
      <c r="E1067" s="6" t="s">
        <v>133</v>
      </c>
      <c r="F1067" s="6" t="s">
        <v>134</v>
      </c>
      <c r="G1067" s="184" t="s">
        <v>376</v>
      </c>
      <c r="H1067" s="184" t="s">
        <v>375</v>
      </c>
      <c r="I1067" s="185" t="s">
        <v>135</v>
      </c>
      <c r="J1067" s="20">
        <v>1242191780</v>
      </c>
      <c r="K1067" s="20">
        <v>1024713204</v>
      </c>
      <c r="L1067" s="20">
        <v>1035994524.17</v>
      </c>
      <c r="M1067" s="145">
        <v>8</v>
      </c>
    </row>
    <row r="1068" spans="2:13">
      <c r="B1068" s="18" t="s">
        <v>140</v>
      </c>
      <c r="C1068" s="6" t="s">
        <v>373</v>
      </c>
      <c r="D1068" s="19"/>
      <c r="E1068" s="6" t="s">
        <v>133</v>
      </c>
      <c r="F1068" s="6" t="s">
        <v>134</v>
      </c>
      <c r="G1068" s="184" t="s">
        <v>377</v>
      </c>
      <c r="H1068" s="184" t="s">
        <v>375</v>
      </c>
      <c r="I1068" s="185" t="s">
        <v>135</v>
      </c>
      <c r="J1068" s="20">
        <v>1242191780</v>
      </c>
      <c r="K1068" s="20">
        <v>1024713204</v>
      </c>
      <c r="L1068" s="20">
        <v>1035994524.17</v>
      </c>
      <c r="M1068" s="145">
        <v>8</v>
      </c>
    </row>
    <row r="1069" spans="2:13">
      <c r="B1069" s="18" t="s">
        <v>140</v>
      </c>
      <c r="C1069" s="6" t="s">
        <v>373</v>
      </c>
      <c r="D1069" s="19"/>
      <c r="E1069" s="6" t="s">
        <v>133</v>
      </c>
      <c r="F1069" s="6" t="s">
        <v>134</v>
      </c>
      <c r="G1069" s="184" t="s">
        <v>378</v>
      </c>
      <c r="H1069" s="184" t="s">
        <v>375</v>
      </c>
      <c r="I1069" s="185" t="s">
        <v>135</v>
      </c>
      <c r="J1069" s="20">
        <v>1242191780</v>
      </c>
      <c r="K1069" s="20">
        <v>1024713204</v>
      </c>
      <c r="L1069" s="20">
        <v>1035994524.17</v>
      </c>
      <c r="M1069" s="145">
        <v>8</v>
      </c>
    </row>
    <row r="1070" spans="2:13">
      <c r="B1070" s="18" t="s">
        <v>140</v>
      </c>
      <c r="C1070" s="6" t="s">
        <v>373</v>
      </c>
      <c r="D1070" s="19"/>
      <c r="E1070" s="6" t="s">
        <v>133</v>
      </c>
      <c r="F1070" s="6" t="s">
        <v>134</v>
      </c>
      <c r="G1070" s="184" t="s">
        <v>379</v>
      </c>
      <c r="H1070" s="184" t="s">
        <v>380</v>
      </c>
      <c r="I1070" s="185" t="s">
        <v>135</v>
      </c>
      <c r="J1070" s="20">
        <v>1242410958</v>
      </c>
      <c r="K1070" s="20">
        <v>1030020673</v>
      </c>
      <c r="L1070" s="20">
        <v>1001621935.15</v>
      </c>
      <c r="M1070" s="145">
        <v>8</v>
      </c>
    </row>
    <row r="1071" spans="2:13">
      <c r="B1071" s="18" t="s">
        <v>140</v>
      </c>
      <c r="C1071" s="6" t="s">
        <v>373</v>
      </c>
      <c r="D1071" s="19"/>
      <c r="E1071" s="6" t="s">
        <v>133</v>
      </c>
      <c r="F1071" s="6" t="s">
        <v>134</v>
      </c>
      <c r="G1071" s="184" t="s">
        <v>743</v>
      </c>
      <c r="H1071" s="184" t="s">
        <v>744</v>
      </c>
      <c r="I1071" s="185" t="s">
        <v>135</v>
      </c>
      <c r="J1071" s="20">
        <v>328511097</v>
      </c>
      <c r="K1071" s="20">
        <v>299996426</v>
      </c>
      <c r="L1071" s="20">
        <v>301995081.56999999</v>
      </c>
      <c r="M1071" s="145">
        <v>10</v>
      </c>
    </row>
    <row r="1072" spans="2:13">
      <c r="B1072" s="18" t="s">
        <v>140</v>
      </c>
      <c r="C1072" s="6" t="s">
        <v>373</v>
      </c>
      <c r="D1072" s="19"/>
      <c r="E1072" s="6" t="s">
        <v>133</v>
      </c>
      <c r="F1072" s="6" t="s">
        <v>134</v>
      </c>
      <c r="G1072" s="184" t="s">
        <v>381</v>
      </c>
      <c r="H1072" s="184" t="s">
        <v>380</v>
      </c>
      <c r="I1072" s="185" t="s">
        <v>135</v>
      </c>
      <c r="J1072" s="20">
        <v>1202520547</v>
      </c>
      <c r="K1072" s="20">
        <v>1012684197</v>
      </c>
      <c r="L1072" s="20">
        <v>1001621935.59</v>
      </c>
      <c r="M1072" s="145">
        <v>8</v>
      </c>
    </row>
    <row r="1073" spans="2:13">
      <c r="B1073" s="18" t="s">
        <v>140</v>
      </c>
      <c r="C1073" s="6" t="s">
        <v>373</v>
      </c>
      <c r="D1073" s="19"/>
      <c r="E1073" s="6" t="s">
        <v>133</v>
      </c>
      <c r="F1073" s="6" t="s">
        <v>134</v>
      </c>
      <c r="G1073" s="184" t="s">
        <v>382</v>
      </c>
      <c r="H1073" s="184" t="s">
        <v>375</v>
      </c>
      <c r="I1073" s="185" t="s">
        <v>135</v>
      </c>
      <c r="J1073" s="20">
        <v>1202520547</v>
      </c>
      <c r="K1073" s="20">
        <v>1021852972</v>
      </c>
      <c r="L1073" s="20">
        <v>1035994524.17</v>
      </c>
      <c r="M1073" s="145">
        <v>8</v>
      </c>
    </row>
    <row r="1074" spans="2:13">
      <c r="B1074" s="18" t="s">
        <v>140</v>
      </c>
      <c r="C1074" s="6" t="s">
        <v>373</v>
      </c>
      <c r="D1074" s="19"/>
      <c r="E1074" s="6" t="s">
        <v>133</v>
      </c>
      <c r="F1074" s="6" t="s">
        <v>134</v>
      </c>
      <c r="G1074" s="184" t="s">
        <v>383</v>
      </c>
      <c r="H1074" s="184" t="s">
        <v>375</v>
      </c>
      <c r="I1074" s="185" t="s">
        <v>135</v>
      </c>
      <c r="J1074" s="20">
        <v>1202520547</v>
      </c>
      <c r="K1074" s="20">
        <v>1021859892</v>
      </c>
      <c r="L1074" s="20">
        <v>1036220170.15</v>
      </c>
      <c r="M1074" s="145">
        <v>8</v>
      </c>
    </row>
    <row r="1075" spans="2:13">
      <c r="B1075" s="18" t="s">
        <v>140</v>
      </c>
      <c r="C1075" s="6" t="s">
        <v>373</v>
      </c>
      <c r="D1075" s="19"/>
      <c r="E1075" s="6" t="s">
        <v>133</v>
      </c>
      <c r="F1075" s="6" t="s">
        <v>134</v>
      </c>
      <c r="G1075" s="184" t="s">
        <v>384</v>
      </c>
      <c r="H1075" s="184" t="s">
        <v>375</v>
      </c>
      <c r="I1075" s="185" t="s">
        <v>135</v>
      </c>
      <c r="J1075" s="20">
        <v>1202520547</v>
      </c>
      <c r="K1075" s="20">
        <v>1021859892</v>
      </c>
      <c r="L1075" s="20">
        <v>1036220170.15</v>
      </c>
      <c r="M1075" s="145">
        <v>8</v>
      </c>
    </row>
    <row r="1076" spans="2:13">
      <c r="B1076" s="18" t="s">
        <v>140</v>
      </c>
      <c r="C1076" s="6" t="s">
        <v>373</v>
      </c>
      <c r="D1076" s="19"/>
      <c r="E1076" s="6" t="s">
        <v>133</v>
      </c>
      <c r="F1076" s="6" t="s">
        <v>134</v>
      </c>
      <c r="G1076" s="184" t="s">
        <v>385</v>
      </c>
      <c r="H1076" s="184" t="s">
        <v>375</v>
      </c>
      <c r="I1076" s="185" t="s">
        <v>135</v>
      </c>
      <c r="J1076" s="20">
        <v>1202520547</v>
      </c>
      <c r="K1076" s="20">
        <v>1021859892</v>
      </c>
      <c r="L1076" s="20">
        <v>1036220170.15</v>
      </c>
      <c r="M1076" s="145">
        <v>8</v>
      </c>
    </row>
    <row r="1077" spans="2:13">
      <c r="B1077" s="18" t="s">
        <v>140</v>
      </c>
      <c r="C1077" s="6" t="s">
        <v>373</v>
      </c>
      <c r="D1077" s="19"/>
      <c r="E1077" s="6" t="s">
        <v>133</v>
      </c>
      <c r="F1077" s="6" t="s">
        <v>134</v>
      </c>
      <c r="G1077" s="184" t="s">
        <v>386</v>
      </c>
      <c r="H1077" s="184" t="s">
        <v>375</v>
      </c>
      <c r="I1077" s="185" t="s">
        <v>135</v>
      </c>
      <c r="J1077" s="20">
        <v>1202520547</v>
      </c>
      <c r="K1077" s="20">
        <v>1021859892</v>
      </c>
      <c r="L1077" s="20">
        <v>1036220170.15</v>
      </c>
      <c r="M1077" s="145">
        <v>8</v>
      </c>
    </row>
    <row r="1078" spans="2:13">
      <c r="B1078" s="18" t="s">
        <v>140</v>
      </c>
      <c r="C1078" s="6" t="s">
        <v>373</v>
      </c>
      <c r="D1078" s="19"/>
      <c r="E1078" s="6" t="s">
        <v>133</v>
      </c>
      <c r="F1078" s="6" t="s">
        <v>134</v>
      </c>
      <c r="G1078" s="184" t="s">
        <v>387</v>
      </c>
      <c r="H1078" s="184" t="s">
        <v>375</v>
      </c>
      <c r="I1078" s="185" t="s">
        <v>135</v>
      </c>
      <c r="J1078" s="20">
        <v>1202520547</v>
      </c>
      <c r="K1078" s="20">
        <v>1021859892</v>
      </c>
      <c r="L1078" s="20">
        <v>1036220170.15</v>
      </c>
      <c r="M1078" s="145">
        <v>8</v>
      </c>
    </row>
    <row r="1079" spans="2:13">
      <c r="B1079" s="18" t="s">
        <v>140</v>
      </c>
      <c r="C1079" s="6" t="s">
        <v>373</v>
      </c>
      <c r="D1079" s="19"/>
      <c r="E1079" s="6" t="s">
        <v>133</v>
      </c>
      <c r="F1079" s="6" t="s">
        <v>134</v>
      </c>
      <c r="G1079" s="184" t="s">
        <v>388</v>
      </c>
      <c r="H1079" s="184" t="s">
        <v>375</v>
      </c>
      <c r="I1079" s="185" t="s">
        <v>135</v>
      </c>
      <c r="J1079" s="20">
        <v>1202520547</v>
      </c>
      <c r="K1079" s="20">
        <v>1021859892</v>
      </c>
      <c r="L1079" s="20">
        <v>1036220170.15</v>
      </c>
      <c r="M1079" s="145">
        <v>8</v>
      </c>
    </row>
    <row r="1080" spans="2:13">
      <c r="B1080" s="18" t="s">
        <v>140</v>
      </c>
      <c r="C1080" s="6" t="s">
        <v>373</v>
      </c>
      <c r="D1080" s="19"/>
      <c r="E1080" s="6" t="s">
        <v>133</v>
      </c>
      <c r="F1080" s="6" t="s">
        <v>134</v>
      </c>
      <c r="G1080" s="184" t="s">
        <v>389</v>
      </c>
      <c r="H1080" s="184" t="s">
        <v>375</v>
      </c>
      <c r="I1080" s="185" t="s">
        <v>135</v>
      </c>
      <c r="J1080" s="20">
        <v>1202520547</v>
      </c>
      <c r="K1080" s="20">
        <v>1021859892</v>
      </c>
      <c r="L1080" s="20">
        <v>1036220170.15</v>
      </c>
      <c r="M1080" s="145">
        <v>8</v>
      </c>
    </row>
    <row r="1081" spans="2:13">
      <c r="B1081" s="18" t="s">
        <v>140</v>
      </c>
      <c r="C1081" s="6" t="s">
        <v>373</v>
      </c>
      <c r="D1081" s="19"/>
      <c r="E1081" s="6" t="s">
        <v>133</v>
      </c>
      <c r="F1081" s="6" t="s">
        <v>134</v>
      </c>
      <c r="G1081" s="184" t="s">
        <v>390</v>
      </c>
      <c r="H1081" s="184" t="s">
        <v>375</v>
      </c>
      <c r="I1081" s="185" t="s">
        <v>135</v>
      </c>
      <c r="J1081" s="20">
        <v>1202520547</v>
      </c>
      <c r="K1081" s="20">
        <v>1021859892</v>
      </c>
      <c r="L1081" s="20">
        <v>1036220170.15</v>
      </c>
      <c r="M1081" s="145">
        <v>8</v>
      </c>
    </row>
    <row r="1082" spans="2:13">
      <c r="B1082" s="18" t="s">
        <v>140</v>
      </c>
      <c r="C1082" s="6" t="s">
        <v>373</v>
      </c>
      <c r="D1082" s="19"/>
      <c r="E1082" s="6" t="s">
        <v>133</v>
      </c>
      <c r="F1082" s="6" t="s">
        <v>134</v>
      </c>
      <c r="G1082" s="184" t="s">
        <v>391</v>
      </c>
      <c r="H1082" s="184" t="s">
        <v>380</v>
      </c>
      <c r="I1082" s="185" t="s">
        <v>135</v>
      </c>
      <c r="J1082" s="20">
        <v>1202520547</v>
      </c>
      <c r="K1082" s="20">
        <v>1026488372</v>
      </c>
      <c r="L1082" s="20">
        <v>1001621934.9400001</v>
      </c>
      <c r="M1082" s="145">
        <v>8</v>
      </c>
    </row>
    <row r="1083" spans="2:13">
      <c r="B1083" s="18" t="s">
        <v>140</v>
      </c>
      <c r="C1083" s="6" t="s">
        <v>373</v>
      </c>
      <c r="D1083" s="19"/>
      <c r="E1083" s="6" t="s">
        <v>133</v>
      </c>
      <c r="F1083" s="6" t="s">
        <v>134</v>
      </c>
      <c r="G1083" s="184" t="s">
        <v>392</v>
      </c>
      <c r="H1083" s="184" t="s">
        <v>380</v>
      </c>
      <c r="I1083" s="185" t="s">
        <v>135</v>
      </c>
      <c r="J1083" s="20">
        <v>1202520547</v>
      </c>
      <c r="K1083" s="20">
        <v>1026488372</v>
      </c>
      <c r="L1083" s="20">
        <v>1001621934.9400001</v>
      </c>
      <c r="M1083" s="145">
        <v>8</v>
      </c>
    </row>
    <row r="1084" spans="2:13">
      <c r="B1084" s="18" t="s">
        <v>140</v>
      </c>
      <c r="C1084" s="6" t="s">
        <v>373</v>
      </c>
      <c r="D1084" s="19"/>
      <c r="E1084" s="6" t="s">
        <v>133</v>
      </c>
      <c r="F1084" s="6" t="s">
        <v>134</v>
      </c>
      <c r="G1084" s="184" t="s">
        <v>393</v>
      </c>
      <c r="H1084" s="184" t="s">
        <v>380</v>
      </c>
      <c r="I1084" s="185" t="s">
        <v>135</v>
      </c>
      <c r="J1084" s="20">
        <v>1202520547</v>
      </c>
      <c r="K1084" s="20">
        <v>1026488372</v>
      </c>
      <c r="L1084" s="20">
        <v>1001621934.9400001</v>
      </c>
      <c r="M1084" s="145">
        <v>8</v>
      </c>
    </row>
    <row r="1085" spans="2:13">
      <c r="B1085" s="18" t="s">
        <v>140</v>
      </c>
      <c r="C1085" s="6" t="s">
        <v>373</v>
      </c>
      <c r="D1085" s="19"/>
      <c r="E1085" s="6" t="s">
        <v>133</v>
      </c>
      <c r="F1085" s="6" t="s">
        <v>134</v>
      </c>
      <c r="G1085" s="184" t="s">
        <v>394</v>
      </c>
      <c r="H1085" s="184" t="s">
        <v>375</v>
      </c>
      <c r="I1085" s="185" t="s">
        <v>135</v>
      </c>
      <c r="J1085" s="20">
        <v>1202520547</v>
      </c>
      <c r="K1085" s="20">
        <v>1028027395</v>
      </c>
      <c r="L1085" s="20">
        <v>1036220171.1</v>
      </c>
      <c r="M1085" s="145">
        <v>8</v>
      </c>
    </row>
    <row r="1086" spans="2:13">
      <c r="B1086" s="18" t="s">
        <v>140</v>
      </c>
      <c r="C1086" s="6" t="s">
        <v>373</v>
      </c>
      <c r="D1086" s="19"/>
      <c r="E1086" s="6" t="s">
        <v>133</v>
      </c>
      <c r="F1086" s="6" t="s">
        <v>134</v>
      </c>
      <c r="G1086" s="184" t="s">
        <v>395</v>
      </c>
      <c r="H1086" s="184" t="s">
        <v>380</v>
      </c>
      <c r="I1086" s="185" t="s">
        <v>135</v>
      </c>
      <c r="J1086" s="20">
        <v>1163726026</v>
      </c>
      <c r="K1086" s="20">
        <v>1006374679</v>
      </c>
      <c r="L1086" s="20">
        <v>1001621935.15</v>
      </c>
      <c r="M1086" s="145">
        <v>8</v>
      </c>
    </row>
    <row r="1087" spans="2:13">
      <c r="B1087" s="18" t="s">
        <v>140</v>
      </c>
      <c r="C1087" s="6" t="s">
        <v>373</v>
      </c>
      <c r="D1087" s="19"/>
      <c r="E1087" s="6" t="s">
        <v>133</v>
      </c>
      <c r="F1087" s="6" t="s">
        <v>134</v>
      </c>
      <c r="G1087" s="184" t="s">
        <v>396</v>
      </c>
      <c r="H1087" s="184" t="s">
        <v>380</v>
      </c>
      <c r="I1087" s="185" t="s">
        <v>135</v>
      </c>
      <c r="J1087" s="20">
        <v>1163726026</v>
      </c>
      <c r="K1087" s="20">
        <v>1006374679</v>
      </c>
      <c r="L1087" s="20">
        <v>1001621935.15</v>
      </c>
      <c r="M1087" s="145">
        <v>8</v>
      </c>
    </row>
    <row r="1088" spans="2:13">
      <c r="B1088" s="18" t="s">
        <v>140</v>
      </c>
      <c r="C1088" s="6" t="s">
        <v>373</v>
      </c>
      <c r="D1088" s="19"/>
      <c r="E1088" s="6" t="s">
        <v>133</v>
      </c>
      <c r="F1088" s="6" t="s">
        <v>134</v>
      </c>
      <c r="G1088" s="184" t="s">
        <v>745</v>
      </c>
      <c r="H1088" s="184" t="s">
        <v>746</v>
      </c>
      <c r="I1088" s="185" t="s">
        <v>135</v>
      </c>
      <c r="J1088" s="20">
        <v>54261644</v>
      </c>
      <c r="K1088" s="20">
        <v>52743062</v>
      </c>
      <c r="L1088" s="20">
        <v>53886980.18</v>
      </c>
      <c r="M1088" s="145">
        <v>8.5</v>
      </c>
    </row>
    <row r="1089" spans="2:13">
      <c r="B1089" s="18" t="s">
        <v>140</v>
      </c>
      <c r="C1089" s="6" t="s">
        <v>373</v>
      </c>
      <c r="D1089" s="19"/>
      <c r="E1089" s="6" t="s">
        <v>133</v>
      </c>
      <c r="F1089" s="6" t="s">
        <v>134</v>
      </c>
      <c r="G1089" s="184" t="s">
        <v>397</v>
      </c>
      <c r="H1089" s="184" t="s">
        <v>380</v>
      </c>
      <c r="I1089" s="185" t="s">
        <v>135</v>
      </c>
      <c r="J1089" s="20">
        <v>1163726026</v>
      </c>
      <c r="K1089" s="20">
        <v>1025588251</v>
      </c>
      <c r="L1089" s="20">
        <v>1001621934.99</v>
      </c>
      <c r="M1089" s="145">
        <v>8</v>
      </c>
    </row>
    <row r="1090" spans="2:13">
      <c r="B1090" s="18" t="s">
        <v>140</v>
      </c>
      <c r="C1090" s="6" t="s">
        <v>373</v>
      </c>
      <c r="D1090" s="19"/>
      <c r="E1090" s="6" t="s">
        <v>133</v>
      </c>
      <c r="F1090" s="6" t="s">
        <v>134</v>
      </c>
      <c r="G1090" s="184" t="s">
        <v>398</v>
      </c>
      <c r="H1090" s="184" t="s">
        <v>380</v>
      </c>
      <c r="I1090" s="185" t="s">
        <v>135</v>
      </c>
      <c r="J1090" s="20">
        <v>1163726026</v>
      </c>
      <c r="K1090" s="20">
        <v>1025588251</v>
      </c>
      <c r="L1090" s="20">
        <v>1001621934.99</v>
      </c>
      <c r="M1090" s="145">
        <v>8</v>
      </c>
    </row>
    <row r="1091" spans="2:13">
      <c r="B1091" s="18" t="s">
        <v>140</v>
      </c>
      <c r="C1091" s="6" t="s">
        <v>373</v>
      </c>
      <c r="D1091" s="19"/>
      <c r="E1091" s="6" t="s">
        <v>133</v>
      </c>
      <c r="F1091" s="6" t="s">
        <v>134</v>
      </c>
      <c r="G1091" s="184" t="s">
        <v>399</v>
      </c>
      <c r="H1091" s="184" t="s">
        <v>380</v>
      </c>
      <c r="I1091" s="185" t="s">
        <v>135</v>
      </c>
      <c r="J1091" s="20">
        <v>1163726026</v>
      </c>
      <c r="K1091" s="20">
        <v>1025588251</v>
      </c>
      <c r="L1091" s="20">
        <v>1001621934.99</v>
      </c>
      <c r="M1091" s="145">
        <v>8</v>
      </c>
    </row>
    <row r="1092" spans="2:13">
      <c r="B1092" s="18" t="s">
        <v>140</v>
      </c>
      <c r="C1092" s="6" t="s">
        <v>373</v>
      </c>
      <c r="D1092" s="19"/>
      <c r="E1092" s="6" t="s">
        <v>133</v>
      </c>
      <c r="F1092" s="6" t="s">
        <v>134</v>
      </c>
      <c r="G1092" s="184" t="s">
        <v>865</v>
      </c>
      <c r="H1092" s="184" t="s">
        <v>375</v>
      </c>
      <c r="I1092" s="185" t="s">
        <v>135</v>
      </c>
      <c r="J1092" s="20">
        <v>1163287670</v>
      </c>
      <c r="K1092" s="20">
        <v>1020526119</v>
      </c>
      <c r="L1092" s="20">
        <v>1035994524.4299999</v>
      </c>
      <c r="M1092" s="145">
        <v>8</v>
      </c>
    </row>
    <row r="1093" spans="2:13">
      <c r="B1093" s="18" t="s">
        <v>140</v>
      </c>
      <c r="C1093" s="6" t="s">
        <v>373</v>
      </c>
      <c r="D1093" s="19"/>
      <c r="E1093" s="6" t="s">
        <v>133</v>
      </c>
      <c r="F1093" s="6" t="s">
        <v>134</v>
      </c>
      <c r="G1093" s="184" t="s">
        <v>400</v>
      </c>
      <c r="H1093" s="184" t="s">
        <v>375</v>
      </c>
      <c r="I1093" s="185" t="s">
        <v>135</v>
      </c>
      <c r="J1093" s="20">
        <v>1163287670</v>
      </c>
      <c r="K1093" s="20">
        <v>1020526119</v>
      </c>
      <c r="L1093" s="20">
        <v>1035994524.4299999</v>
      </c>
      <c r="M1093" s="145">
        <v>8</v>
      </c>
    </row>
    <row r="1094" spans="2:13">
      <c r="B1094" s="18" t="s">
        <v>140</v>
      </c>
      <c r="C1094" s="6" t="s">
        <v>373</v>
      </c>
      <c r="D1094" s="19"/>
      <c r="E1094" s="6" t="s">
        <v>133</v>
      </c>
      <c r="F1094" s="6" t="s">
        <v>134</v>
      </c>
      <c r="G1094" s="184" t="s">
        <v>401</v>
      </c>
      <c r="H1094" s="184" t="s">
        <v>375</v>
      </c>
      <c r="I1094" s="185" t="s">
        <v>135</v>
      </c>
      <c r="J1094" s="20">
        <v>1163287670</v>
      </c>
      <c r="K1094" s="20">
        <v>1020526119</v>
      </c>
      <c r="L1094" s="20">
        <v>1035994524.4299999</v>
      </c>
      <c r="M1094" s="145">
        <v>8</v>
      </c>
    </row>
    <row r="1095" spans="2:13">
      <c r="B1095" s="18" t="s">
        <v>140</v>
      </c>
      <c r="C1095" s="6" t="s">
        <v>373</v>
      </c>
      <c r="D1095" s="19"/>
      <c r="E1095" s="6" t="s">
        <v>133</v>
      </c>
      <c r="F1095" s="6" t="s">
        <v>134</v>
      </c>
      <c r="G1095" s="184" t="s">
        <v>402</v>
      </c>
      <c r="H1095" s="184" t="s">
        <v>375</v>
      </c>
      <c r="I1095" s="185" t="s">
        <v>135</v>
      </c>
      <c r="J1095" s="20">
        <v>1163287670</v>
      </c>
      <c r="K1095" s="20">
        <v>1020526119</v>
      </c>
      <c r="L1095" s="20">
        <v>1035994524.4299999</v>
      </c>
      <c r="M1095" s="145">
        <v>8</v>
      </c>
    </row>
    <row r="1096" spans="2:13">
      <c r="B1096" s="18" t="s">
        <v>140</v>
      </c>
      <c r="C1096" s="6" t="s">
        <v>373</v>
      </c>
      <c r="D1096" s="19"/>
      <c r="E1096" s="6" t="s">
        <v>133</v>
      </c>
      <c r="F1096" s="6" t="s">
        <v>134</v>
      </c>
      <c r="G1096" s="184" t="s">
        <v>403</v>
      </c>
      <c r="H1096" s="184" t="s">
        <v>375</v>
      </c>
      <c r="I1096" s="185" t="s">
        <v>135</v>
      </c>
      <c r="J1096" s="20">
        <v>1163287670</v>
      </c>
      <c r="K1096" s="20">
        <v>1020526119</v>
      </c>
      <c r="L1096" s="20">
        <v>1035994524.4299999</v>
      </c>
      <c r="M1096" s="145">
        <v>8</v>
      </c>
    </row>
    <row r="1097" spans="2:13">
      <c r="B1097" s="18" t="s">
        <v>140</v>
      </c>
      <c r="C1097" s="6" t="s">
        <v>373</v>
      </c>
      <c r="D1097" s="19"/>
      <c r="E1097" s="6" t="s">
        <v>133</v>
      </c>
      <c r="F1097" s="6" t="s">
        <v>134</v>
      </c>
      <c r="G1097" s="184" t="s">
        <v>404</v>
      </c>
      <c r="H1097" s="184" t="s">
        <v>375</v>
      </c>
      <c r="I1097" s="185" t="s">
        <v>135</v>
      </c>
      <c r="J1097" s="20">
        <v>1163287670</v>
      </c>
      <c r="K1097" s="20">
        <v>1020526119</v>
      </c>
      <c r="L1097" s="20">
        <v>1035994524.4299999</v>
      </c>
      <c r="M1097" s="145">
        <v>8</v>
      </c>
    </row>
    <row r="1098" spans="2:13" ht="15.75" thickBot="1">
      <c r="B1098" s="21"/>
      <c r="C1098" s="22"/>
      <c r="D1098" s="22"/>
      <c r="E1098" s="23"/>
      <c r="F1098" s="22"/>
      <c r="G1098" s="24"/>
      <c r="H1098" s="24"/>
      <c r="I1098" s="183" t="s">
        <v>405</v>
      </c>
      <c r="J1098" s="165">
        <f>SUM(J659:J1097)</f>
        <v>831577973380</v>
      </c>
      <c r="K1098" s="165">
        <f t="shared" ref="K1098:L1098" si="0">SUM(K659:K1097)</f>
        <v>696295075659</v>
      </c>
      <c r="L1098" s="165">
        <f t="shared" si="0"/>
        <v>698598077732.30896</v>
      </c>
      <c r="M1098" s="186"/>
    </row>
    <row r="1099" spans="2:13" ht="15.75" thickTop="1"/>
  </sheetData>
  <sortState xmlns:xlrd2="http://schemas.microsoft.com/office/spreadsheetml/2017/richdata2" ref="B118:D126">
    <sortCondition descending="1" ref="C118:C126"/>
  </sortState>
  <mergeCells count="44">
    <mergeCell ref="B652:M652"/>
    <mergeCell ref="B653:M653"/>
    <mergeCell ref="B654:M654"/>
    <mergeCell ref="B655:M655"/>
    <mergeCell ref="B656:M656"/>
    <mergeCell ref="B97:F97"/>
    <mergeCell ref="B113:F113"/>
    <mergeCell ref="B114:F115"/>
    <mergeCell ref="B195:M196"/>
    <mergeCell ref="B159:F160"/>
    <mergeCell ref="B151:F152"/>
    <mergeCell ref="B143:F145"/>
    <mergeCell ref="B137:F138"/>
    <mergeCell ref="B51:F51"/>
    <mergeCell ref="B95:C95"/>
    <mergeCell ref="B63:F64"/>
    <mergeCell ref="B65:F66"/>
    <mergeCell ref="B80:F80"/>
    <mergeCell ref="B81:F82"/>
    <mergeCell ref="B83:F83"/>
    <mergeCell ref="B87:F87"/>
    <mergeCell ref="B88:F90"/>
    <mergeCell ref="B92:C92"/>
    <mergeCell ref="B93:C93"/>
    <mergeCell ref="B52:F54"/>
    <mergeCell ref="B59:F60"/>
    <mergeCell ref="B84:F85"/>
    <mergeCell ref="B94:C94"/>
    <mergeCell ref="B2:F2"/>
    <mergeCell ref="B129:F129"/>
    <mergeCell ref="B130:F130"/>
    <mergeCell ref="B20:F45"/>
    <mergeCell ref="B46:F46"/>
    <mergeCell ref="B47:F49"/>
    <mergeCell ref="B3:F3"/>
    <mergeCell ref="B4:F4"/>
    <mergeCell ref="B6:F16"/>
    <mergeCell ref="B17:F17"/>
    <mergeCell ref="B19:F19"/>
    <mergeCell ref="B55:F56"/>
    <mergeCell ref="B57:F58"/>
    <mergeCell ref="B50:F50"/>
    <mergeCell ref="B61:F62"/>
    <mergeCell ref="B76:I78"/>
  </mergeCells>
  <hyperlinks>
    <hyperlink ref="A1" location="INDICE!A1" display="INDICE" xr:uid="{4997CFCE-4BD7-4BCF-B991-EBEABD2AFD85}"/>
  </hyperlinks>
  <pageMargins left="0.7" right="0.7" top="0.75" bottom="0.75" header="0.3" footer="0.3"/>
  <pageSetup paperSize="9" orientation="portrait" r:id="rId1"/>
  <ignoredErrors>
    <ignoredError sqref="D12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DF19-F285-43E8-8D56-FE1B8E3D28A8}">
  <dimension ref="C2:F21"/>
  <sheetViews>
    <sheetView workbookViewId="0">
      <selection activeCell="E14" sqref="E14"/>
    </sheetView>
  </sheetViews>
  <sheetFormatPr baseColWidth="10" defaultColWidth="11.42578125" defaultRowHeight="15"/>
  <cols>
    <col min="3" max="3" width="36.5703125" bestFit="1" customWidth="1"/>
    <col min="5" max="5" width="15.5703125" bestFit="1" customWidth="1"/>
  </cols>
  <sheetData>
    <row r="2" spans="3:6">
      <c r="C2" s="2" t="s">
        <v>132</v>
      </c>
      <c r="D2" t="s">
        <v>408</v>
      </c>
      <c r="E2" s="3">
        <f>+SUMIF(NOTAS!$C$199:$C$648,Hoja1!C2,NOTAS!$L$199:$L$648)</f>
        <v>15057540918.68</v>
      </c>
      <c r="F2" s="5">
        <f>+E2/$E$21</f>
        <v>5.413126867073411E-2</v>
      </c>
    </row>
    <row r="3" spans="3:6">
      <c r="C3" s="1" t="s">
        <v>141</v>
      </c>
      <c r="D3" t="s">
        <v>408</v>
      </c>
      <c r="E3" s="3">
        <f>+SUMIF(NOTAS!$C$199:$C$648,Hoja1!C3,NOTAS!$L$199:$L$648)</f>
        <v>13760233074.639999</v>
      </c>
      <c r="F3" s="5">
        <f t="shared" ref="F3:F20" si="0">+E3/$E$21</f>
        <v>4.9467497884146977E-2</v>
      </c>
    </row>
    <row r="4" spans="3:6">
      <c r="C4" s="1" t="s">
        <v>409</v>
      </c>
      <c r="D4" t="s">
        <v>410</v>
      </c>
      <c r="E4" s="3">
        <f>+SUMIF(NOTAS!$C$199:$C$648,Hoja1!C4,NOTAS!$L$199:$L$648)</f>
        <v>0</v>
      </c>
      <c r="F4" s="5">
        <f t="shared" si="0"/>
        <v>0</v>
      </c>
    </row>
    <row r="5" spans="3:6">
      <c r="C5" s="1" t="s">
        <v>200</v>
      </c>
      <c r="D5" t="s">
        <v>408</v>
      </c>
      <c r="E5" s="3">
        <f>+SUMIF(NOTAS!$C$199:$C$648,Hoja1!C5,NOTAS!$L$199:$L$648)</f>
        <v>0</v>
      </c>
      <c r="F5" s="5">
        <f t="shared" si="0"/>
        <v>0</v>
      </c>
    </row>
    <row r="6" spans="3:6">
      <c r="C6" s="1" t="s">
        <v>411</v>
      </c>
      <c r="D6" t="s">
        <v>408</v>
      </c>
      <c r="E6" s="3">
        <f>+SUMIF(NOTAS!$C$199:$C$648,Hoja1!C6,NOTAS!$L$199:$L$648)</f>
        <v>18270508090.449997</v>
      </c>
      <c r="F6" s="5">
        <f t="shared" si="0"/>
        <v>6.5681759560622194E-2</v>
      </c>
    </row>
    <row r="7" spans="3:6">
      <c r="C7" s="1" t="s">
        <v>221</v>
      </c>
      <c r="D7" t="s">
        <v>408</v>
      </c>
      <c r="E7" s="3">
        <f>+SUMIF(NOTAS!$C$199:$C$648,Hoja1!C7,NOTAS!$L$199:$L$648)</f>
        <v>59136576306.11998</v>
      </c>
      <c r="F7" s="5">
        <f t="shared" si="0"/>
        <v>0.2125936710105632</v>
      </c>
    </row>
    <row r="8" spans="3:6">
      <c r="C8" s="1" t="s">
        <v>248</v>
      </c>
      <c r="D8" t="s">
        <v>408</v>
      </c>
      <c r="E8" s="3">
        <f>+SUMIF(NOTAS!$C$199:$C$648,Hoja1!C8,NOTAS!$L$199:$L$648)</f>
        <v>55943232809.529999</v>
      </c>
      <c r="F8" s="5">
        <f t="shared" si="0"/>
        <v>0.20111372646281778</v>
      </c>
    </row>
    <row r="9" spans="3:6">
      <c r="C9" s="1" t="s">
        <v>257</v>
      </c>
      <c r="D9" t="s">
        <v>408</v>
      </c>
      <c r="E9" s="3">
        <f>+SUMIF(NOTAS!$C$199:$C$648,Hoja1!C9,NOTAS!$L$199:$L$648)</f>
        <v>0</v>
      </c>
      <c r="F9" s="5">
        <f t="shared" si="0"/>
        <v>0</v>
      </c>
    </row>
    <row r="10" spans="3:6">
      <c r="C10" s="1" t="s">
        <v>265</v>
      </c>
      <c r="D10" t="s">
        <v>408</v>
      </c>
      <c r="E10" s="3">
        <f>+SUMIF(NOTAS!$C$199:$C$648,Hoja1!C10,NOTAS!$L$199:$L$648)</f>
        <v>60303755931.819992</v>
      </c>
      <c r="F10" s="5">
        <f t="shared" si="0"/>
        <v>0.21678963595908898</v>
      </c>
    </row>
    <row r="11" spans="3:6">
      <c r="C11" s="1" t="s">
        <v>406</v>
      </c>
      <c r="D11" t="s">
        <v>408</v>
      </c>
      <c r="E11" s="3">
        <f>+SUMIF(NOTAS!$C$199:$C$648,Hoja1!C11,NOTAS!$L$199:$L$648)</f>
        <v>0</v>
      </c>
      <c r="F11" s="5">
        <f t="shared" si="0"/>
        <v>0</v>
      </c>
    </row>
    <row r="12" spans="3:6">
      <c r="C12" s="1" t="s">
        <v>412</v>
      </c>
      <c r="D12" t="s">
        <v>408</v>
      </c>
      <c r="E12" s="3">
        <f>+SUMIF(NOTAS!$C$199:$C$648,Hoja1!C12,NOTAS!$L$199:$L$648)</f>
        <v>0</v>
      </c>
      <c r="F12" s="5">
        <f t="shared" si="0"/>
        <v>0</v>
      </c>
    </row>
    <row r="13" spans="3:6">
      <c r="C13" s="1" t="s">
        <v>407</v>
      </c>
      <c r="D13" t="s">
        <v>408</v>
      </c>
      <c r="E13" s="3">
        <f>+SUMIF(NOTAS!$C$199:$C$648,Hoja1!C13,NOTAS!$L$199:$L$648)</f>
        <v>0</v>
      </c>
      <c r="F13" s="5">
        <f t="shared" si="0"/>
        <v>0</v>
      </c>
    </row>
    <row r="14" spans="3:6">
      <c r="C14" s="1" t="s">
        <v>413</v>
      </c>
      <c r="D14" t="s">
        <v>414</v>
      </c>
      <c r="E14" s="3">
        <f>+SUMIF(NOTAS!$C$199:$C$648,Hoja1!C14,NOTAS!$L$199:$L$648)</f>
        <v>0</v>
      </c>
      <c r="F14" s="5">
        <f t="shared" si="0"/>
        <v>0</v>
      </c>
    </row>
    <row r="15" spans="3:6">
      <c r="C15" s="1" t="s">
        <v>302</v>
      </c>
      <c r="D15" t="s">
        <v>408</v>
      </c>
      <c r="E15" s="3">
        <f>+SUMIF(NOTAS!$C$199:$C$648,Hoja1!C15,NOTAS!$L$199:$L$648)</f>
        <v>0</v>
      </c>
      <c r="F15" s="5">
        <f t="shared" si="0"/>
        <v>0</v>
      </c>
    </row>
    <row r="16" spans="3:6">
      <c r="C16" s="1" t="s">
        <v>303</v>
      </c>
      <c r="D16" t="s">
        <v>408</v>
      </c>
      <c r="E16" s="3">
        <f>+SUMIF(NOTAS!$C$199:$C$648,Hoja1!C16,NOTAS!$L$199:$L$648)</f>
        <v>0</v>
      </c>
      <c r="F16" s="5">
        <f t="shared" si="0"/>
        <v>0</v>
      </c>
    </row>
    <row r="17" spans="3:6">
      <c r="C17" s="1" t="s">
        <v>308</v>
      </c>
      <c r="D17" t="s">
        <v>408</v>
      </c>
      <c r="E17" s="3">
        <f>+SUMIF(NOTAS!$C$199:$C$648,Hoja1!C17,NOTAS!$L$199:$L$648)</f>
        <v>55695306317</v>
      </c>
      <c r="F17" s="5">
        <f t="shared" si="0"/>
        <v>0.2002224404520267</v>
      </c>
    </row>
    <row r="18" spans="3:6">
      <c r="C18" s="1" t="s">
        <v>415</v>
      </c>
      <c r="D18" t="s">
        <v>408</v>
      </c>
      <c r="E18" s="3">
        <f>+SUMIF(NOTAS!$C$199:$C$648,Hoja1!C18,NOTAS!$L$199:$L$648)</f>
        <v>0</v>
      </c>
      <c r="F18" s="5">
        <f t="shared" si="0"/>
        <v>0</v>
      </c>
    </row>
    <row r="19" spans="3:6">
      <c r="C19" s="1" t="s">
        <v>321</v>
      </c>
      <c r="D19" t="s">
        <v>408</v>
      </c>
      <c r="E19" s="3">
        <f>+SUMIF(NOTAS!$C$199:$C$648,Hoja1!C19,NOTAS!$L$199:$L$648)</f>
        <v>0</v>
      </c>
      <c r="F19" s="5">
        <f t="shared" si="0"/>
        <v>0</v>
      </c>
    </row>
    <row r="20" spans="3:6">
      <c r="C20" s="1" t="s">
        <v>416</v>
      </c>
      <c r="D20" t="s">
        <v>408</v>
      </c>
      <c r="E20" s="3">
        <f>+SUMIF(NOTAS!$C$199:$C$648,Hoja1!C20,NOTAS!$L$199:$L$648)</f>
        <v>0</v>
      </c>
      <c r="F20" s="5">
        <f t="shared" si="0"/>
        <v>0</v>
      </c>
    </row>
    <row r="21" spans="3:6">
      <c r="E21" s="4">
        <f>SUM(E2:E20)</f>
        <v>278167153448.23999</v>
      </c>
    </row>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3OMV949BeJMDqn/7IH0Muqh16ObaEb3J539JNeZxpBs=</DigestValue>
    </Reference>
    <Reference Type="http://www.w3.org/2000/09/xmldsig#Object" URI="#idOfficeObject">
      <DigestMethod Algorithm="http://www.w3.org/2001/04/xmlenc#sha256"/>
      <DigestValue>mLsqVcH2q91MLxpDoZ0VEgFiFVPyhccJa0BRV+kwIvQ=</DigestValue>
    </Reference>
    <Reference Type="http://uri.etsi.org/01903#SignedProperties" URI="#idSignedProperties">
      <Transforms>
        <Transform Algorithm="http://www.w3.org/TR/2001/REC-xml-c14n-20010315"/>
      </Transforms>
      <DigestMethod Algorithm="http://www.w3.org/2001/04/xmlenc#sha256"/>
      <DigestValue>2p+p+mCXn4Y2ZI8KfKQAvXw3UJfrV1ZTvxFVOTjRElI=</DigestValue>
    </Reference>
  </SignedInfo>
  <SignatureValue>U4UAqL1+E6ghmYHrv4t4A9iMwv16SRk/7yDbgl/VfhmEUSQItuvZaK//sNq2RUcq4V/5zUMDThmG
u4rVvvibzPYTYyklUrOwAAkr9yzRnD58ZMhlpXo7Guhi+sCOBToEJDOU453P3COgdtuXsV/OQvUs
uQOs7JATy8dYxtBvCPGdjPYCtUn/g9biViUdAnYr/RCEomkbp38g3G9bpnS624gzd/Y8J3hoXcyf
STSImtbt0k4vpfl7Do8CeJ3VabsX9Z1QNzm4zG0m4iAezYJ1vsCCv90J0/CffY8dml7LeuQvcOmU
cgWbCorjRQVgzw/PayhBUBfzf+tjM+q4CWdk9w==</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QD+6Fb8dG/FRcd/CccE38zLCtvkCNQHhafNXw9yAcjk=</DigestValue>
      </Reference>
      <Reference URI="/xl/calcChain.xml?ContentType=application/vnd.openxmlformats-officedocument.spreadsheetml.calcChain+xml">
        <DigestMethod Algorithm="http://www.w3.org/2001/04/xmlenc#sha256"/>
        <DigestValue>btf9pvQbBmg3I2KfAPubEedEkTuoSVhsZjiQaa5K1SM=</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j85pFro7Epg9lv1cf/imOxI8laT8IDQ1zUAbzm2Tv9Q=</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cSFr9m1yGacZmId1E2+uZcLWKT3K839QVb7y7aJGG2s=</DigestValue>
      </Reference>
      <Reference URI="/xl/sharedStrings.xml?ContentType=application/vnd.openxmlformats-officedocument.spreadsheetml.sharedStrings+xml">
        <DigestMethod Algorithm="http://www.w3.org/2001/04/xmlenc#sha256"/>
        <DigestValue>mfTFH1Bi4gmwnmQSDtbjmXk1Kp/tdBZP10TNl/GQ5ic=</DigestValue>
      </Reference>
      <Reference URI="/xl/styles.xml?ContentType=application/vnd.openxmlformats-officedocument.spreadsheetml.styles+xml">
        <DigestMethod Algorithm="http://www.w3.org/2001/04/xmlenc#sha256"/>
        <DigestValue>VxGqxJOEoYiH30+R/n18+eKDtVp2BMsZSZ7VY83PKgE=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jruJ4jArkpX3JDIzzPqelWA1naRJusu9+1JJ8Z5Rk3Y=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GKXOdt1isHvf7Q0andto+O+Vbr2nSh4ZQs5qrxIAStw=</DigestValue>
      </Reference>
      <Reference URI="/xl/worksheets/sheet2.xml?ContentType=application/vnd.openxmlformats-officedocument.spreadsheetml.worksheet+xml">
        <DigestMethod Algorithm="http://www.w3.org/2001/04/xmlenc#sha256"/>
        <DigestValue>MEDrwO/myDovwCTlUGvlohPexNSDRKKvfRKx2OGsXRY=</DigestValue>
      </Reference>
      <Reference URI="/xl/worksheets/sheet3.xml?ContentType=application/vnd.openxmlformats-officedocument.spreadsheetml.worksheet+xml">
        <DigestMethod Algorithm="http://www.w3.org/2001/04/xmlenc#sha256"/>
        <DigestValue>SRJW7dPMtj/+FpaIxyLrAnYCGri3/9qvsZ/lIy1QSR4=</DigestValue>
      </Reference>
      <Reference URI="/xl/worksheets/sheet4.xml?ContentType=application/vnd.openxmlformats-officedocument.spreadsheetml.worksheet+xml">
        <DigestMethod Algorithm="http://www.w3.org/2001/04/xmlenc#sha256"/>
        <DigestValue>Enq+oDEB1S5/5KQd6yrESRtNgc9pPD6BTM7fVwBViV4=</DigestValue>
      </Reference>
      <Reference URI="/xl/worksheets/sheet5.xml?ContentType=application/vnd.openxmlformats-officedocument.spreadsheetml.worksheet+xml">
        <DigestMethod Algorithm="http://www.w3.org/2001/04/xmlenc#sha256"/>
        <DigestValue>ogmlFbJfykPHQhnd3AIBAU6OWKkz0+tlNZYNKmixcc8=</DigestValue>
      </Reference>
      <Reference URI="/xl/worksheets/sheet6.xml?ContentType=application/vnd.openxmlformats-officedocument.spreadsheetml.worksheet+xml">
        <DigestMethod Algorithm="http://www.w3.org/2001/04/xmlenc#sha256"/>
        <DigestValue>OnoyvopU7K9R0EXX9NrOqdoE9dfai3WngOoLguDqv/M=</DigestValue>
      </Reference>
    </Manifest>
    <SignatureProperties>
      <SignatureProperty Id="idSignatureTime" Target="#idPackageSignature">
        <mdssi:SignatureTime xmlns:mdssi="http://schemas.openxmlformats.org/package/2006/digital-signature">
          <mdssi:Format>YYYY-MM-DDThh:mm:ssTZD</mdssi:Format>
          <mdssi:Value>2025-11-14T14:42:18Z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2025-11-14T14:42:18Z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SWoxhlDGzSYpYk/aaof44dzHtagfyklXCoaIalQJPK0=</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mPsly6yUUy+7frBZSVB9qFzMQDTnmfjb8rCu67TequQ=</DigestValue>
    </Reference>
  </SignedInfo>
  <SignatureValue>G6vrkTuGe+fo2/BR+npZPW7/n2hTbfQA89G7q+Br4QEEGdCbZALFf2gArPULjojmvgq66yNsvyQY
PwgAllSP0tUB1/i6i/tjw9AGYBqvzV9/UySTtfCsswi5nMY7Rd0k8bRLaaM/wJEKdthXZAquLemY
1n7IvIzxITzK8jxWkuTB+9rf/bIoZu1L1kjSmT+m/4yBrTdVTE93nnTYKSvsOmA1NMvBuhIBfqDm
PgMbfZYcrvxvr8KJcYRSoiUVkoe6to6HKzHBTdh5xD9eYka+b+TR9kIewe36vFUuLVeiGKZeBrig
mGYW2lVHaH8YBGAOUcX4EjIK5z38WCFC6CWraA==</SignatureValue>
  <KeyInfo>
    <X509Data>
      <X509Certificate>MIIIhjCCBm6gAwIBAgIIRZNR1W/rurQwDQYJKoZIhvcNAQELBQAwWjEaMBgGA1UEAwwRQ0EtRE9DVU1FTlRBIFMuQS4xFjAUBgNVBAUTDVJVQzgwMDUwMTcyLTExFzAVBgNVBAoMDkRPQ1VNRU5UQSBTLkEuMQswCQYDVQQGEwJQWTAeFw0yNTA1MjAxNzUwMDBaFw0yNzA1MjAxNzUwMDBaMIG9MSUwIwYDVQQDDBxDRVNBUiBFU1RFQkFOIFBBUkVERVMgRlJBTkNPMRIwEAYDVQQFEwlDSTE0OTYwMDUxFjAUBgNVBCoMDUNFU0FSIEVTVEVCQU4xFzAVBgNVBAQMDlBBUkVERVMgRlJBTkNPMQswCQYDVQQLDAJGMjE1MDMGA1UECgwsQ0VSVElGSUNBRE8gQ1VBTElGSUNBRE8gREUgRklSTUEgRUxFQ1RST05JQ0ExCzAJBgNVBAYTAlBZMIIBIjANBgkqhkiG9w0BAQEFAAOCAQ8AMIIBCgKCAQEAqywgqmLVQX0USM1kCKkIYWC9FBxinnStL43FA82yflv5aZIASFvR7xwY5ki1zjMSlE3j/77pKJLvf0tlWTy+7/9Ixl4b4C0PPxdl62vAhlVoP7Qa2GV45n5jARb84GGFbTQ4wNKm8ZCRwa/BP3W3GfRfQZaw+pFvuq4aD0A9arjGFnmDl+4UV9TFUVFZIjHoVPmCec6KgzDV9yGzVgUAcI7B+eK2LjkYZ2LXpblQHpzizdaHSMlGxKsh6UhvVyOPyQ2zp5NdxYE8NMi2jXWgGoBKs/cm0oHPSoqh9BGIuh7cS6uQHcKT1/LxtKhUsCttQ0TCEZ17d07sp1Z3wr/XvwIDAQABo4ID6jCCA+YwDAYDVR0TAQH/BAIwADAfBgNVHSMEGDAWgBShPYUrzdgslh85AgyfUztY2JULezCBlAYIKwYBBQUHAQEEgYcwgYQwVQYIKwYBBQUHMAKGSWh0dHBzOi8vd3d3LmRpZ2l0by5jb20ucHkvdXBsb2Fkcy9jZXJ0aWZpY2Fkby1kb2N1bWVudGEtc2EtMTUzNTExNzc3MS5jcnQwKwYIKwYBBQUHMAGGH2h0dHBzOi8vd3d3LmRpZ2l0by5jb20ucHkvb2NzcC8wTQYDVR0RBEYwRIEWY3BhcmVkZXN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psCxSzZTiij22SbdbQfKlMtXp5MA4GA1UdDwEB/wQEAwIF4DANBgkqhkiG9w0BAQsFAAOCAgEADFlCQhcWwAb/SH+69n7EV+Qfg+VzXyyHi+cE2Een+gjnR6EY6CxP9C8eYNZ5GdXRR5y5yxve6GT1kvRqWGwbC6gttvOZkG/qSVVWFPabKulhyJiBVnUQjZcsIB8b+qDCeMgTdf3BhFHyh/iQKxY93U2dDxFeqdHgEHx3A7YIYd4w75Wc7jCS/mRGYZu55msoFy5znFJmgpTFk3ivsNxzhjCniF1T2JKLP3ke98zcy+1rSudfDR+MLdpwiaoo+j+hg2jX+EAboM0p5tjy/ddEE8jeKfISKKa/irIAHU+ZPZe6noGUrD/6WgFhaDqVqTLxp5yoEZSOaAvlR1O29RL1NvCj8GR+WtlPnznlJ0v///UDKeacmUm1SAiYM+dD2PzeWcLuw1xe0E08uON4dwRo72IOZ1DQ0mYayaoUXG7nAuDhWHkNacgI/IkAqNx2vgzxy3iNCjzxm8Q/P2CIvlDtbHgOGUo1co/HuCvPvk52BTTdoSsDcJ975a/mt9cleJR97fV4BdfkGur8cPheHp6sphoHzUOLHTKBH06Fsvb5l2tSRzMds3EXLxU6X11CudgoEM899D2jKh79iaBJW0/x7qHgvmo/kN/EmVbSass3MEf5tTK9al7lpmJNYZzeKcz1aiB0uV/LoMoQ2O8oCwfAoEJOy6TuWXdSe3hhAuLI7P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QD+6Fb8dG/FRcd/CccE38zLCtvkCNQHhafNXw9yAcjk=</DigestValue>
      </Reference>
      <Reference URI="/xl/calcChain.xml?ContentType=application/vnd.openxmlformats-officedocument.spreadsheetml.calcChain+xml">
        <DigestMethod Algorithm="http://www.w3.org/2001/04/xmlenc#sha256"/>
        <DigestValue>btf9pvQbBmg3I2KfAPubEedEkTuoSVhsZjiQaa5K1SM=</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j85pFro7Epg9lv1cf/imOxI8laT8IDQ1zUAbzm2Tv9Q=</DigestValue>
      </Reference>
      <Reference URI="/xl/printerSettings/printerSettings3.bin?ContentType=application/vnd.openxmlformats-officedocument.spreadsheetml.printerSettings">
        <DigestMethod Algorithm="http://www.w3.org/2001/04/xmlenc#sha256"/>
        <DigestValue>uz/qIlFr/UwynZFcgTPJpVnax7pTcsoFR5EL4f/g+RM=</DigestValue>
      </Reference>
      <Reference URI="/xl/printerSettings/printerSettings4.bin?ContentType=application/vnd.openxmlformats-officedocument.spreadsheetml.printerSettings">
        <DigestMethod Algorithm="http://www.w3.org/2001/04/xmlenc#sha256"/>
        <DigestValue>cSFr9m1yGacZmId1E2+uZcLWKT3K839QVb7y7aJGG2s=</DigestValue>
      </Reference>
      <Reference URI="/xl/sharedStrings.xml?ContentType=application/vnd.openxmlformats-officedocument.spreadsheetml.sharedStrings+xml">
        <DigestMethod Algorithm="http://www.w3.org/2001/04/xmlenc#sha256"/>
        <DigestValue>mfTFH1Bi4gmwnmQSDtbjmXk1Kp/tdBZP10TNl/GQ5ic=</DigestValue>
      </Reference>
      <Reference URI="/xl/styles.xml?ContentType=application/vnd.openxmlformats-officedocument.spreadsheetml.styles+xml">
        <DigestMethod Algorithm="http://www.w3.org/2001/04/xmlenc#sha256"/>
        <DigestValue>VxGqxJOEoYiH30+R/n18+eKDtVp2BMsZSZ7VY83PKgE=</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jruJ4jArkpX3JDIzzPqelWA1naRJusu9+1JJ8Z5Rk3Y=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GKXOdt1isHvf7Q0andto+O+Vbr2nSh4ZQs5qrxIAStw=</DigestValue>
      </Reference>
      <Reference URI="/xl/worksheets/sheet2.xml?ContentType=application/vnd.openxmlformats-officedocument.spreadsheetml.worksheet+xml">
        <DigestMethod Algorithm="http://www.w3.org/2001/04/xmlenc#sha256"/>
        <DigestValue>MEDrwO/myDovwCTlUGvlohPexNSDRKKvfRKx2OGsXRY=</DigestValue>
      </Reference>
      <Reference URI="/xl/worksheets/sheet3.xml?ContentType=application/vnd.openxmlformats-officedocument.spreadsheetml.worksheet+xml">
        <DigestMethod Algorithm="http://www.w3.org/2001/04/xmlenc#sha256"/>
        <DigestValue>SRJW7dPMtj/+FpaIxyLrAnYCGri3/9qvsZ/lIy1QSR4=</DigestValue>
      </Reference>
      <Reference URI="/xl/worksheets/sheet4.xml?ContentType=application/vnd.openxmlformats-officedocument.spreadsheetml.worksheet+xml">
        <DigestMethod Algorithm="http://www.w3.org/2001/04/xmlenc#sha256"/>
        <DigestValue>Enq+oDEB1S5/5KQd6yrESRtNgc9pPD6BTM7fVwBViV4=</DigestValue>
      </Reference>
      <Reference URI="/xl/worksheets/sheet5.xml?ContentType=application/vnd.openxmlformats-officedocument.spreadsheetml.worksheet+xml">
        <DigestMethod Algorithm="http://www.w3.org/2001/04/xmlenc#sha256"/>
        <DigestValue>ogmlFbJfykPHQhnd3AIBAU6OWKkz0+tlNZYNKmixcc8=</DigestValue>
      </Reference>
      <Reference URI="/xl/worksheets/sheet6.xml?ContentType=application/vnd.openxmlformats-officedocument.spreadsheetml.worksheet+xml">
        <DigestMethod Algorithm="http://www.w3.org/2001/04/xmlenc#sha256"/>
        <DigestValue>OnoyvopU7K9R0EXX9NrOqdoE9dfai3WngOoLguDqv/M=</DigestValue>
      </Reference>
    </Manifest>
    <SignatureProperties>
      <SignatureProperty Id="idSignatureTime" Target="#idPackageSignature">
        <mdssi:SignatureTime xmlns:mdssi="http://schemas.openxmlformats.org/package/2006/digital-signature">
          <mdssi:Format>YYYY-MM-DDThh:mm:ssTZD</mdssi:Format>
          <mdssi:Value>2025-11-14T16:38:01Z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2025-11-14T16:38:01Z</xd:SigningTime>
          <xd:SigningCertificate>
            <xd:Cert>
              <xd:CertDigest>
                <DigestMethod Algorithm="http://www.w3.org/2001/04/xmlenc#sha256"/>
                <DigestValue>8RgV/Ji+rqNzoNGKnzK+PBuSIuPbbvCfjAuYs7Fi9Zo=</DigestValue>
              </xd:CertDigest>
              <xd:IssuerSerial>
                <X509IssuerName>C=PY, O=DOCUMENTA S.A., SERIALNUMBER=RUC80050172-1, CN=CA-DOCUMENTA S.A.</X509IssuerName>
                <X509SerialNumber>5013440787341097652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EAN</vt:lpstr>
      <vt:lpstr>EIE</vt:lpstr>
      <vt:lpstr>EVA</vt:lpstr>
      <vt:lpstr>EFE</vt:lpstr>
      <vt:lpstr>NOTAS</vt:lpstr>
      <vt:lpstr>Hoja1</vt:lpstr>
      <vt:lpstr>NOTAS!OLE_LINK2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2025-11-14T13:08:44Z</dcterms:modified>
  <cp:category/>
  <cp:contentStatus/>
</cp:coreProperties>
</file>